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Lenovo\Dropbox\PC\Desktop\"/>
    </mc:Choice>
  </mc:AlternateContent>
  <xr:revisionPtr revIDLastSave="0" documentId="8_{0C81951F-6A90-4E6F-8454-5EFB6340BB61}" xr6:coauthVersionLast="47" xr6:coauthVersionMax="47" xr10:uidLastSave="{00000000-0000-0000-0000-000000000000}"/>
  <bookViews>
    <workbookView xWindow="-110" yWindow="-110" windowWidth="19420" windowHeight="10300" tabRatio="612" activeTab="2" xr2:uid="{1DD6027F-967E-46DB-BD98-EF5E1B08566B}"/>
  </bookViews>
  <sheets>
    <sheet name="Read Me" sheetId="3" r:id="rId1"/>
    <sheet name="Method Report" sheetId="2" r:id="rId2"/>
    <sheet name="DSAG_Mapping" sheetId="1"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2" i="1" l="1"/>
  <c r="U13" i="1"/>
  <c r="T9" i="1"/>
  <c r="R9" i="1"/>
  <c r="U9" i="1" l="1"/>
  <c r="U10" i="1"/>
  <c r="U11" i="1"/>
  <c r="U12" i="1"/>
  <c r="U14" i="1"/>
  <c r="U15" i="1"/>
  <c r="U16" i="1"/>
  <c r="U17" i="1"/>
  <c r="U18" i="1"/>
  <c r="U19" i="1"/>
  <c r="U20" i="1"/>
  <c r="U21" i="1"/>
  <c r="U22" i="1"/>
  <c r="U23" i="1"/>
  <c r="U24" i="1"/>
  <c r="U25" i="1"/>
  <c r="U26" i="1"/>
  <c r="U28" i="1"/>
  <c r="U29" i="1"/>
  <c r="U30" i="1"/>
  <c r="U31" i="1"/>
  <c r="U33" i="1"/>
  <c r="U34" i="1"/>
  <c r="U35" i="1"/>
  <c r="U36" i="1"/>
  <c r="U38" i="1"/>
  <c r="U39" i="1"/>
  <c r="U40" i="1"/>
  <c r="U41" i="1"/>
  <c r="U42" i="1"/>
  <c r="U43" i="1"/>
  <c r="U44" i="1"/>
  <c r="U45" i="1"/>
  <c r="U46" i="1"/>
  <c r="U47" i="1"/>
  <c r="U49" i="1"/>
  <c r="U50" i="1"/>
  <c r="U51" i="1"/>
  <c r="U52" i="1"/>
  <c r="U53" i="1"/>
  <c r="U54" i="1"/>
  <c r="U55" i="1"/>
  <c r="U56" i="1"/>
  <c r="U57" i="1"/>
  <c r="U59" i="1"/>
  <c r="U60" i="1"/>
  <c r="U61" i="1"/>
  <c r="U62" i="1"/>
  <c r="U63" i="1"/>
  <c r="U64" i="1"/>
  <c r="U65" i="1"/>
  <c r="U66" i="1"/>
  <c r="U67" i="1"/>
  <c r="U68" i="1"/>
  <c r="U69" i="1"/>
  <c r="U70" i="1"/>
  <c r="U71" i="1"/>
  <c r="U72" i="1"/>
  <c r="U75" i="1"/>
  <c r="U76" i="1"/>
  <c r="U77" i="1"/>
  <c r="U78" i="1"/>
  <c r="U79" i="1"/>
  <c r="U80" i="1"/>
  <c r="U81" i="1"/>
  <c r="U82" i="1"/>
  <c r="U83" i="1"/>
  <c r="U84" i="1"/>
  <c r="U85" i="1"/>
  <c r="U86" i="1"/>
  <c r="U87" i="1"/>
  <c r="U88" i="1"/>
  <c r="U89" i="1"/>
  <c r="U90" i="1"/>
  <c r="U91" i="1"/>
  <c r="U92" i="1"/>
  <c r="U93" i="1"/>
  <c r="U94" i="1"/>
  <c r="U95" i="1"/>
  <c r="U96" i="1"/>
  <c r="U98" i="1"/>
  <c r="U99" i="1"/>
  <c r="U100" i="1"/>
  <c r="U101" i="1"/>
  <c r="U102" i="1"/>
  <c r="U103" i="1"/>
  <c r="U104" i="1"/>
  <c r="U105" i="1"/>
  <c r="U107" i="1"/>
  <c r="U108" i="1"/>
  <c r="U109" i="1"/>
  <c r="U110" i="1"/>
  <c r="U111" i="1"/>
  <c r="U112" i="1"/>
  <c r="U113" i="1"/>
  <c r="U114" i="1"/>
  <c r="U115" i="1"/>
  <c r="U116" i="1"/>
  <c r="U118" i="1"/>
  <c r="U119" i="1"/>
  <c r="U120" i="1"/>
  <c r="U121" i="1"/>
  <c r="U122" i="1"/>
  <c r="U123" i="1"/>
  <c r="U124" i="1"/>
  <c r="U125" i="1"/>
  <c r="U126" i="1"/>
  <c r="U127" i="1"/>
  <c r="U128" i="1"/>
  <c r="U129" i="1"/>
  <c r="U130" i="1"/>
  <c r="U131" i="1"/>
  <c r="U134" i="1"/>
  <c r="U135" i="1"/>
  <c r="U136" i="1"/>
  <c r="U137" i="1"/>
  <c r="U138" i="1"/>
  <c r="U139" i="1"/>
  <c r="U140" i="1"/>
  <c r="U141" i="1"/>
  <c r="U142" i="1"/>
  <c r="U144" i="1"/>
  <c r="U145" i="1"/>
  <c r="U146" i="1"/>
  <c r="U147" i="1"/>
  <c r="U148" i="1"/>
  <c r="U149" i="1"/>
  <c r="U150" i="1"/>
  <c r="U151" i="1"/>
  <c r="U152" i="1"/>
  <c r="U153" i="1"/>
  <c r="U154" i="1"/>
  <c r="U157" i="1"/>
  <c r="U158" i="1"/>
  <c r="U159" i="1"/>
  <c r="U160" i="1"/>
  <c r="U161" i="1"/>
  <c r="U162" i="1"/>
  <c r="U163" i="1"/>
  <c r="U164" i="1"/>
  <c r="U165" i="1"/>
  <c r="U166" i="1"/>
  <c r="U167" i="1"/>
  <c r="U168" i="1"/>
  <c r="U169" i="1"/>
  <c r="U170" i="1"/>
  <c r="U171" i="1"/>
  <c r="U172" i="1"/>
  <c r="U173" i="1"/>
  <c r="U174" i="1"/>
  <c r="U175" i="1"/>
  <c r="U176" i="1"/>
  <c r="U178" i="1"/>
  <c r="U179" i="1"/>
  <c r="U180" i="1"/>
  <c r="U181" i="1"/>
  <c r="U182" i="1"/>
  <c r="U183" i="1"/>
  <c r="U184" i="1"/>
  <c r="U185" i="1"/>
  <c r="U186" i="1"/>
  <c r="U187" i="1"/>
  <c r="U188" i="1"/>
  <c r="U189" i="1"/>
  <c r="U190" i="1"/>
  <c r="U191" i="1"/>
  <c r="U192" i="1"/>
  <c r="U193" i="1"/>
  <c r="U194" i="1"/>
  <c r="U195" i="1"/>
  <c r="U196" i="1"/>
  <c r="U197" i="1"/>
  <c r="U198" i="1"/>
  <c r="U199" i="1"/>
  <c r="U200" i="1"/>
  <c r="U201" i="1"/>
  <c r="U8" i="1"/>
  <c r="T10" i="1"/>
  <c r="T11" i="1"/>
  <c r="T12" i="1"/>
  <c r="T13" i="1"/>
  <c r="T14" i="1"/>
  <c r="T15" i="1"/>
  <c r="T16" i="1"/>
  <c r="T17" i="1"/>
  <c r="T18" i="1"/>
  <c r="T19" i="1"/>
  <c r="T20" i="1"/>
  <c r="T21" i="1"/>
  <c r="T22" i="1"/>
  <c r="T23" i="1"/>
  <c r="T24" i="1"/>
  <c r="T25" i="1"/>
  <c r="T26" i="1"/>
  <c r="T28" i="1"/>
  <c r="T29" i="1"/>
  <c r="T30" i="1"/>
  <c r="T31" i="1"/>
  <c r="T33" i="1"/>
  <c r="T34" i="1"/>
  <c r="T35" i="1"/>
  <c r="T36" i="1"/>
  <c r="T38" i="1"/>
  <c r="T39" i="1"/>
  <c r="T40" i="1"/>
  <c r="T41" i="1"/>
  <c r="T42" i="1"/>
  <c r="T43" i="1"/>
  <c r="T44" i="1"/>
  <c r="T45" i="1"/>
  <c r="T46" i="1"/>
  <c r="T47" i="1"/>
  <c r="T49" i="1"/>
  <c r="T50" i="1"/>
  <c r="T51" i="1"/>
  <c r="T52" i="1"/>
  <c r="T53" i="1"/>
  <c r="T54" i="1"/>
  <c r="T55" i="1"/>
  <c r="T56" i="1"/>
  <c r="T57" i="1"/>
  <c r="T59" i="1"/>
  <c r="T60" i="1"/>
  <c r="T61" i="1"/>
  <c r="T62" i="1"/>
  <c r="T63" i="1"/>
  <c r="T64" i="1"/>
  <c r="T65" i="1"/>
  <c r="T66" i="1"/>
  <c r="T67" i="1"/>
  <c r="T68" i="1"/>
  <c r="T69" i="1"/>
  <c r="T70" i="1"/>
  <c r="T71" i="1"/>
  <c r="T72" i="1"/>
  <c r="T75" i="1"/>
  <c r="T76" i="1"/>
  <c r="T77" i="1"/>
  <c r="T78" i="1"/>
  <c r="T79" i="1"/>
  <c r="T80" i="1"/>
  <c r="T81" i="1"/>
  <c r="T82" i="1"/>
  <c r="T83" i="1"/>
  <c r="T84" i="1"/>
  <c r="T85" i="1"/>
  <c r="T86" i="1"/>
  <c r="T87" i="1"/>
  <c r="T88" i="1"/>
  <c r="T89" i="1"/>
  <c r="T90" i="1"/>
  <c r="T91" i="1"/>
  <c r="T92" i="1"/>
  <c r="T93" i="1"/>
  <c r="T94" i="1"/>
  <c r="T95" i="1"/>
  <c r="T96" i="1"/>
  <c r="T98" i="1"/>
  <c r="T99" i="1"/>
  <c r="T100" i="1"/>
  <c r="T101" i="1"/>
  <c r="T102" i="1"/>
  <c r="T103" i="1"/>
  <c r="T104" i="1"/>
  <c r="T105" i="1"/>
  <c r="T107" i="1"/>
  <c r="T108" i="1"/>
  <c r="T109" i="1"/>
  <c r="T110" i="1"/>
  <c r="T111" i="1"/>
  <c r="T112" i="1"/>
  <c r="T113" i="1"/>
  <c r="T114" i="1"/>
  <c r="T115" i="1"/>
  <c r="T116" i="1"/>
  <c r="T118" i="1"/>
  <c r="T119" i="1"/>
  <c r="T120" i="1"/>
  <c r="T121" i="1"/>
  <c r="T122" i="1"/>
  <c r="T123" i="1"/>
  <c r="T124" i="1"/>
  <c r="T125" i="1"/>
  <c r="T126" i="1"/>
  <c r="T127" i="1"/>
  <c r="T128" i="1"/>
  <c r="T129" i="1"/>
  <c r="T130" i="1"/>
  <c r="T131" i="1"/>
  <c r="T134" i="1"/>
  <c r="T135" i="1"/>
  <c r="T136" i="1"/>
  <c r="T137" i="1"/>
  <c r="T138" i="1"/>
  <c r="T139" i="1"/>
  <c r="T140" i="1"/>
  <c r="T141" i="1"/>
  <c r="T142" i="1"/>
  <c r="T144" i="1"/>
  <c r="T145" i="1"/>
  <c r="T146" i="1"/>
  <c r="T147" i="1"/>
  <c r="T148" i="1"/>
  <c r="T149" i="1"/>
  <c r="T150" i="1"/>
  <c r="T151" i="1"/>
  <c r="T152" i="1"/>
  <c r="T153" i="1"/>
  <c r="T154" i="1"/>
  <c r="T157" i="1"/>
  <c r="T158" i="1"/>
  <c r="T159" i="1"/>
  <c r="T160" i="1"/>
  <c r="T161" i="1"/>
  <c r="T162" i="1"/>
  <c r="T163" i="1"/>
  <c r="T164" i="1"/>
  <c r="T165" i="1"/>
  <c r="T166" i="1"/>
  <c r="T167" i="1"/>
  <c r="T168" i="1"/>
  <c r="T169" i="1"/>
  <c r="T170" i="1"/>
  <c r="T171" i="1"/>
  <c r="T172" i="1"/>
  <c r="T173" i="1"/>
  <c r="T174" i="1"/>
  <c r="T175" i="1"/>
  <c r="T176" i="1"/>
  <c r="T178" i="1"/>
  <c r="T179" i="1"/>
  <c r="T180" i="1"/>
  <c r="T181" i="1"/>
  <c r="T182" i="1"/>
  <c r="T183" i="1"/>
  <c r="T184" i="1"/>
  <c r="T185" i="1"/>
  <c r="T186" i="1"/>
  <c r="T187" i="1"/>
  <c r="T188" i="1"/>
  <c r="T189" i="1"/>
  <c r="T190" i="1"/>
  <c r="T191" i="1"/>
  <c r="T192" i="1"/>
  <c r="T193" i="1"/>
  <c r="T194" i="1"/>
  <c r="T195" i="1"/>
  <c r="T196" i="1"/>
  <c r="T197" i="1"/>
  <c r="T198" i="1"/>
  <c r="T199" i="1"/>
  <c r="T200" i="1"/>
  <c r="T201" i="1"/>
  <c r="T8" i="1"/>
  <c r="S28" i="1"/>
  <c r="S29" i="1"/>
  <c r="S30" i="1"/>
  <c r="S31" i="1"/>
  <c r="S33" i="1"/>
  <c r="S34" i="1"/>
  <c r="S35" i="1"/>
  <c r="S36" i="1"/>
  <c r="S38" i="1"/>
  <c r="S39" i="1"/>
  <c r="S40" i="1"/>
  <c r="S41" i="1"/>
  <c r="S42" i="1"/>
  <c r="S43" i="1"/>
  <c r="S44" i="1"/>
  <c r="S45" i="1"/>
  <c r="S46" i="1"/>
  <c r="S47" i="1"/>
  <c r="S49" i="1"/>
  <c r="S50" i="1"/>
  <c r="S51" i="1"/>
  <c r="S53" i="1"/>
  <c r="S54" i="1"/>
  <c r="S55" i="1"/>
  <c r="S56" i="1"/>
  <c r="S57" i="1"/>
  <c r="S59" i="1"/>
  <c r="S60" i="1"/>
  <c r="S61" i="1"/>
  <c r="S62" i="1"/>
  <c r="S63" i="1"/>
  <c r="S64" i="1"/>
  <c r="S65" i="1"/>
  <c r="S66" i="1"/>
  <c r="S67" i="1"/>
  <c r="S68" i="1"/>
  <c r="S69" i="1"/>
  <c r="S70" i="1"/>
  <c r="S71" i="1"/>
  <c r="S72" i="1"/>
  <c r="S75" i="1"/>
  <c r="S76" i="1"/>
  <c r="S77" i="1"/>
  <c r="S78" i="1"/>
  <c r="S79" i="1"/>
  <c r="S80" i="1"/>
  <c r="S81" i="1"/>
  <c r="S82" i="1"/>
  <c r="S83" i="1"/>
  <c r="S84" i="1"/>
  <c r="S85" i="1"/>
  <c r="S86" i="1"/>
  <c r="S87" i="1"/>
  <c r="S88" i="1"/>
  <c r="S89" i="1"/>
  <c r="S90" i="1"/>
  <c r="S91" i="1"/>
  <c r="S92" i="1"/>
  <c r="S93" i="1"/>
  <c r="S94" i="1"/>
  <c r="S95" i="1"/>
  <c r="S96" i="1"/>
  <c r="S98" i="1"/>
  <c r="S99" i="1"/>
  <c r="S100" i="1"/>
  <c r="S101" i="1"/>
  <c r="S102" i="1"/>
  <c r="S103" i="1"/>
  <c r="S104" i="1"/>
  <c r="S105" i="1"/>
  <c r="S107" i="1"/>
  <c r="S108" i="1"/>
  <c r="S109" i="1"/>
  <c r="S110" i="1"/>
  <c r="S111" i="1"/>
  <c r="S112" i="1"/>
  <c r="S113" i="1"/>
  <c r="S114" i="1"/>
  <c r="S115" i="1"/>
  <c r="S116" i="1"/>
  <c r="S118" i="1"/>
  <c r="S119" i="1"/>
  <c r="S120" i="1"/>
  <c r="S121" i="1"/>
  <c r="S122" i="1"/>
  <c r="S123" i="1"/>
  <c r="S124" i="1"/>
  <c r="S125" i="1"/>
  <c r="S126" i="1"/>
  <c r="S127" i="1"/>
  <c r="S128" i="1"/>
  <c r="S129" i="1"/>
  <c r="S130" i="1"/>
  <c r="S131" i="1"/>
  <c r="S134" i="1"/>
  <c r="S135" i="1"/>
  <c r="S136" i="1"/>
  <c r="S137" i="1"/>
  <c r="S138" i="1"/>
  <c r="S139" i="1"/>
  <c r="S140" i="1"/>
  <c r="S141" i="1"/>
  <c r="S142" i="1"/>
  <c r="S144" i="1"/>
  <c r="S145" i="1"/>
  <c r="S146" i="1"/>
  <c r="S147" i="1"/>
  <c r="S148" i="1"/>
  <c r="S149" i="1"/>
  <c r="S150" i="1"/>
  <c r="S151" i="1"/>
  <c r="S152" i="1"/>
  <c r="S153" i="1"/>
  <c r="S154" i="1"/>
  <c r="S157" i="1"/>
  <c r="S158" i="1"/>
  <c r="S159" i="1"/>
  <c r="S160" i="1"/>
  <c r="S161" i="1"/>
  <c r="S162" i="1"/>
  <c r="S163" i="1"/>
  <c r="S164" i="1"/>
  <c r="S165" i="1"/>
  <c r="S166" i="1"/>
  <c r="S167" i="1"/>
  <c r="S168" i="1"/>
  <c r="S169" i="1"/>
  <c r="S170" i="1"/>
  <c r="S171" i="1"/>
  <c r="S172" i="1"/>
  <c r="S173" i="1"/>
  <c r="S174" i="1"/>
  <c r="S175" i="1"/>
  <c r="S176" i="1"/>
  <c r="S178" i="1"/>
  <c r="S179" i="1"/>
  <c r="S180" i="1"/>
  <c r="S181" i="1"/>
  <c r="S182" i="1"/>
  <c r="S183" i="1"/>
  <c r="S184" i="1"/>
  <c r="S185" i="1"/>
  <c r="S186" i="1"/>
  <c r="S187" i="1"/>
  <c r="S188" i="1"/>
  <c r="S189" i="1"/>
  <c r="S190" i="1"/>
  <c r="S191" i="1"/>
  <c r="S192" i="1"/>
  <c r="S193" i="1"/>
  <c r="S194" i="1"/>
  <c r="S195" i="1"/>
  <c r="S196" i="1"/>
  <c r="S197" i="1"/>
  <c r="S198" i="1"/>
  <c r="S199" i="1"/>
  <c r="S200" i="1"/>
  <c r="S201" i="1"/>
  <c r="R33" i="1"/>
  <c r="R34" i="1"/>
  <c r="R35" i="1"/>
  <c r="R36" i="1"/>
  <c r="R38" i="1"/>
  <c r="R39" i="1"/>
  <c r="R40" i="1"/>
  <c r="R41" i="1"/>
  <c r="R42" i="1"/>
  <c r="R43" i="1"/>
  <c r="R44" i="1"/>
  <c r="R45" i="1"/>
  <c r="R46" i="1"/>
  <c r="R47" i="1"/>
  <c r="R49" i="1"/>
  <c r="R50" i="1"/>
  <c r="R51" i="1"/>
  <c r="R52" i="1"/>
  <c r="R53" i="1"/>
  <c r="R54" i="1"/>
  <c r="R55" i="1"/>
  <c r="R56" i="1"/>
  <c r="R57" i="1"/>
  <c r="R59" i="1"/>
  <c r="R60" i="1"/>
  <c r="R61" i="1"/>
  <c r="R62" i="1"/>
  <c r="R63" i="1"/>
  <c r="R64" i="1"/>
  <c r="R65" i="1"/>
  <c r="R66" i="1"/>
  <c r="R67" i="1"/>
  <c r="R68" i="1"/>
  <c r="R69" i="1"/>
  <c r="R70" i="1"/>
  <c r="R71" i="1"/>
  <c r="R72" i="1"/>
  <c r="R75" i="1"/>
  <c r="R76" i="1"/>
  <c r="R77" i="1"/>
  <c r="R78" i="1"/>
  <c r="R79" i="1"/>
  <c r="R80" i="1"/>
  <c r="R81" i="1"/>
  <c r="R82" i="1"/>
  <c r="R83" i="1"/>
  <c r="R84" i="1"/>
  <c r="R85" i="1"/>
  <c r="R86" i="1"/>
  <c r="R87" i="1"/>
  <c r="R88" i="1"/>
  <c r="R89" i="1"/>
  <c r="R90" i="1"/>
  <c r="R91" i="1"/>
  <c r="R92" i="1"/>
  <c r="R93" i="1"/>
  <c r="R94" i="1"/>
  <c r="R95" i="1"/>
  <c r="R96" i="1"/>
  <c r="R98" i="1"/>
  <c r="R99" i="1"/>
  <c r="R100" i="1"/>
  <c r="R101" i="1"/>
  <c r="R102" i="1"/>
  <c r="R103" i="1"/>
  <c r="R104" i="1"/>
  <c r="R105" i="1"/>
  <c r="R107" i="1"/>
  <c r="R108" i="1"/>
  <c r="R109" i="1"/>
  <c r="R110" i="1"/>
  <c r="R111" i="1"/>
  <c r="R112" i="1"/>
  <c r="R113" i="1"/>
  <c r="R114" i="1"/>
  <c r="R115" i="1"/>
  <c r="R116" i="1"/>
  <c r="R118" i="1"/>
  <c r="R119" i="1"/>
  <c r="R120" i="1"/>
  <c r="R121" i="1"/>
  <c r="R122" i="1"/>
  <c r="R123" i="1"/>
  <c r="R124" i="1"/>
  <c r="R125" i="1"/>
  <c r="R126" i="1"/>
  <c r="R127" i="1"/>
  <c r="R128" i="1"/>
  <c r="R129" i="1"/>
  <c r="R130" i="1"/>
  <c r="R131" i="1"/>
  <c r="R134" i="1"/>
  <c r="R135" i="1"/>
  <c r="R136" i="1"/>
  <c r="R137" i="1"/>
  <c r="R138" i="1"/>
  <c r="R139" i="1"/>
  <c r="R140" i="1"/>
  <c r="R141" i="1"/>
  <c r="R142" i="1"/>
  <c r="R144" i="1"/>
  <c r="R145" i="1"/>
  <c r="R146" i="1"/>
  <c r="R147" i="1"/>
  <c r="R148" i="1"/>
  <c r="R149" i="1"/>
  <c r="R150" i="1"/>
  <c r="R151" i="1"/>
  <c r="R152" i="1"/>
  <c r="R153" i="1"/>
  <c r="R154" i="1"/>
  <c r="R157" i="1"/>
  <c r="R158" i="1"/>
  <c r="R159" i="1"/>
  <c r="R160" i="1"/>
  <c r="R161" i="1"/>
  <c r="R162" i="1"/>
  <c r="R163" i="1"/>
  <c r="R164" i="1"/>
  <c r="R165" i="1"/>
  <c r="R166" i="1"/>
  <c r="R167" i="1"/>
  <c r="R168" i="1"/>
  <c r="R169" i="1"/>
  <c r="R170" i="1"/>
  <c r="R171" i="1"/>
  <c r="R172" i="1"/>
  <c r="R173" i="1"/>
  <c r="R174" i="1"/>
  <c r="R175" i="1"/>
  <c r="R176" i="1"/>
  <c r="R178" i="1"/>
  <c r="R179" i="1"/>
  <c r="R180" i="1"/>
  <c r="R181" i="1"/>
  <c r="R182" i="1"/>
  <c r="R183" i="1"/>
  <c r="R184" i="1"/>
  <c r="R185" i="1"/>
  <c r="R186" i="1"/>
  <c r="R187" i="1"/>
  <c r="R188" i="1"/>
  <c r="R189" i="1"/>
  <c r="R190" i="1"/>
  <c r="R191" i="1"/>
  <c r="R192" i="1"/>
  <c r="R193" i="1"/>
  <c r="R194" i="1"/>
  <c r="R195" i="1"/>
  <c r="R196" i="1"/>
  <c r="R197" i="1"/>
  <c r="R198" i="1"/>
  <c r="R199" i="1"/>
  <c r="R200" i="1"/>
  <c r="R201" i="1"/>
  <c r="R28" i="1"/>
  <c r="R29" i="1"/>
  <c r="R30" i="1"/>
  <c r="R31" i="1"/>
  <c r="S9" i="1"/>
  <c r="S10" i="1"/>
  <c r="S11" i="1"/>
  <c r="S12" i="1"/>
  <c r="S13" i="1"/>
  <c r="S14" i="1"/>
  <c r="S15" i="1"/>
  <c r="S16" i="1"/>
  <c r="S17" i="1"/>
  <c r="S18" i="1"/>
  <c r="S19" i="1"/>
  <c r="S20" i="1"/>
  <c r="S21" i="1"/>
  <c r="S22" i="1"/>
  <c r="S23" i="1"/>
  <c r="S24" i="1"/>
  <c r="S25" i="1"/>
  <c r="S26" i="1"/>
  <c r="S8" i="1"/>
  <c r="R10" i="1"/>
  <c r="R11" i="1"/>
  <c r="R12" i="1"/>
  <c r="R13" i="1"/>
  <c r="R14" i="1"/>
  <c r="R15" i="1"/>
  <c r="R16" i="1"/>
  <c r="R17" i="1"/>
  <c r="R18" i="1"/>
  <c r="R19" i="1"/>
  <c r="R20" i="1"/>
  <c r="R21" i="1"/>
  <c r="R22" i="1"/>
  <c r="R23" i="1"/>
  <c r="R24" i="1"/>
  <c r="R25" i="1"/>
  <c r="R26" i="1"/>
  <c r="R8" i="1"/>
  <c r="V129" i="1" l="1"/>
  <c r="V56" i="1"/>
  <c r="V142" i="1"/>
  <c r="V52" i="1"/>
  <c r="V45" i="1"/>
  <c r="V50" i="1"/>
  <c r="V62" i="1"/>
  <c r="V76" i="1"/>
  <c r="V99" i="1"/>
  <c r="V145" i="1"/>
  <c r="V174" i="1"/>
  <c r="V159" i="1"/>
  <c r="V199" i="1"/>
  <c r="V189" i="1"/>
  <c r="V55" i="1"/>
  <c r="V88" i="1"/>
  <c r="V134" i="1"/>
  <c r="V72" i="1"/>
  <c r="V104" i="1"/>
  <c r="V100" i="1"/>
  <c r="V137" i="1"/>
  <c r="V19" i="1"/>
  <c r="V136" i="1"/>
  <c r="V167" i="1"/>
  <c r="V141" i="1"/>
  <c r="V80" i="1"/>
  <c r="V69" i="1"/>
  <c r="V65" i="1"/>
  <c r="V91" i="1"/>
  <c r="V42" i="1"/>
  <c r="V12" i="1"/>
  <c r="V28" i="1"/>
  <c r="V38" i="1"/>
  <c r="V87" i="1"/>
  <c r="V98" i="1"/>
  <c r="V107" i="1"/>
  <c r="V17" i="1"/>
  <c r="V44" i="1"/>
  <c r="V39" i="1"/>
  <c r="V135" i="1"/>
  <c r="V152" i="1"/>
  <c r="V148" i="1"/>
  <c r="V168" i="1"/>
  <c r="V164" i="1"/>
  <c r="V178" i="1"/>
  <c r="V198" i="1"/>
  <c r="V184" i="1"/>
  <c r="V83" i="1"/>
  <c r="V16" i="1"/>
  <c r="V67" i="1"/>
  <c r="V82" i="1"/>
  <c r="V116" i="1"/>
  <c r="V176" i="1"/>
  <c r="V24" i="1"/>
  <c r="V68" i="1"/>
  <c r="V70" i="1"/>
  <c r="V144" i="1"/>
  <c r="V31" i="1"/>
  <c r="V22" i="1"/>
  <c r="V11" i="1"/>
  <c r="V61" i="1"/>
  <c r="V84" i="1"/>
  <c r="V105" i="1"/>
  <c r="V26" i="1"/>
  <c r="V34" i="1"/>
  <c r="V63" i="1"/>
  <c r="V60" i="1"/>
  <c r="V94" i="1"/>
  <c r="V102" i="1"/>
  <c r="V114" i="1"/>
  <c r="V110" i="1"/>
  <c r="V131" i="1"/>
  <c r="V127" i="1"/>
  <c r="V123" i="1"/>
  <c r="V119" i="1"/>
  <c r="V162" i="1"/>
  <c r="V188" i="1"/>
  <c r="V185" i="1"/>
  <c r="V190" i="1"/>
  <c r="V180" i="1"/>
  <c r="V160" i="1"/>
  <c r="V25" i="1"/>
  <c r="V23" i="1"/>
  <c r="V13" i="1"/>
  <c r="V53" i="1"/>
  <c r="V89" i="1"/>
  <c r="V85" i="1"/>
  <c r="V81" i="1"/>
  <c r="V77" i="1"/>
  <c r="V139" i="1"/>
  <c r="V153" i="1"/>
  <c r="V149" i="1"/>
  <c r="V166" i="1"/>
  <c r="V161" i="1"/>
  <c r="V201" i="1"/>
  <c r="V193" i="1"/>
  <c r="V130" i="1"/>
  <c r="V146" i="1"/>
  <c r="V194" i="1"/>
  <c r="V43" i="1"/>
  <c r="V96" i="1"/>
  <c r="V92" i="1"/>
  <c r="V125" i="1"/>
  <c r="V172" i="1"/>
  <c r="V158" i="1"/>
  <c r="V192" i="1"/>
  <c r="V109" i="1"/>
  <c r="V171" i="1"/>
  <c r="V187" i="1"/>
  <c r="V36" i="1"/>
  <c r="V126" i="1"/>
  <c r="V64" i="1"/>
  <c r="V95" i="1"/>
  <c r="V118" i="1"/>
  <c r="V128" i="1"/>
  <c r="V124" i="1"/>
  <c r="V120" i="1"/>
  <c r="V157" i="1"/>
  <c r="V173" i="1"/>
  <c r="V195" i="1"/>
  <c r="V186" i="1"/>
  <c r="V191" i="1"/>
  <c r="V181" i="1"/>
  <c r="V113" i="1"/>
  <c r="V175" i="1"/>
  <c r="V18" i="1"/>
  <c r="V15" i="1"/>
  <c r="V9" i="1"/>
  <c r="V71" i="1"/>
  <c r="V59" i="1"/>
  <c r="V75" i="1"/>
  <c r="V86" i="1"/>
  <c r="V79" i="1"/>
  <c r="V103" i="1"/>
  <c r="V115" i="1"/>
  <c r="V111" i="1"/>
  <c r="V108" i="1"/>
  <c r="V122" i="1"/>
  <c r="V140" i="1"/>
  <c r="V154" i="1"/>
  <c r="V150" i="1"/>
  <c r="V147" i="1"/>
  <c r="V170" i="1"/>
  <c r="V165" i="1"/>
  <c r="V200" i="1"/>
  <c r="V179" i="1"/>
  <c r="V196" i="1"/>
  <c r="V183" i="1"/>
  <c r="V29" i="1"/>
  <c r="V40" i="1"/>
  <c r="V78" i="1"/>
  <c r="V121" i="1"/>
  <c r="V169" i="1"/>
  <c r="V182" i="1"/>
  <c r="V90" i="1"/>
  <c r="V20" i="1"/>
  <c r="V33" i="1"/>
  <c r="V47" i="1"/>
  <c r="V101" i="1"/>
  <c r="V138" i="1"/>
  <c r="V163" i="1"/>
  <c r="V8" i="1"/>
  <c r="V46" i="1"/>
  <c r="V66" i="1"/>
  <c r="V21" i="1"/>
  <c r="V10" i="1"/>
  <c r="V49" i="1"/>
  <c r="V51" i="1"/>
  <c r="V14" i="1"/>
  <c r="V41" i="1"/>
  <c r="V54" i="1"/>
  <c r="V112" i="1"/>
  <c r="V151" i="1"/>
  <c r="V197" i="1"/>
  <c r="V93" i="1"/>
  <c r="V30" i="1"/>
  <c r="V35" i="1"/>
  <c r="V57" i="1"/>
</calcChain>
</file>

<file path=xl/sharedStrings.xml><?xml version="1.0" encoding="utf-8"?>
<sst xmlns="http://schemas.openxmlformats.org/spreadsheetml/2006/main" count="356" uniqueCount="299">
  <si>
    <t xml:space="preserve">Urban Refugees and Sustainable Livelihoods in Uganda
 </t>
  </si>
  <si>
    <t>Qualitative analysis: Livelihood programme mapping
January 2023</t>
  </si>
  <si>
    <t>Item</t>
  </si>
  <si>
    <t>Further information</t>
  </si>
  <si>
    <t>Assessment background</t>
  </si>
  <si>
    <t xml:space="preserve">This assessment is done jointly by IMPACT/REACH and U-Learn. The research objectives and design were developed in close coordination with the Livelihoods and Resilience Sector Working Group (LRSWG) in Uganda. 
The general objective of the assessment is to create a better understanding of the movement of refugees between settlements and urban centres, and to inform how the livelihoods of refugee and host communities in both settlement and urban contexts can best be supported. The analysis presented here pertains to specific objective 3 as outlined in the ToR: Map and summarize ongoing livelihoods programmes across contexts, and understand how they relate to the livelihoods situation assessed under specific objective 2 in the original ToR. 
The methodology for this component was revised in October, though the objective remained the same. Links to both the original ToR and adjusted methodology note can be found below. </t>
  </si>
  <si>
    <t>Methodology</t>
  </si>
  <si>
    <t xml:space="preserve">A mixed-method approach has been deployed, consisting of extensive secondary desk review and qualitative data collection. Secondary desk review was done prior to data collection to establish an initial landscape of relevant livelihood actors across assessed locations. UNHCR's ActivityInfo was the primary method for establishing the initial picture. Based on this secondary desk review, key informants for the mapping were selected. Coordinating or relatively large livelihood actors were prioritized per location. Key informants were asked about their own programming as well as the wider livelihood programming in the location in which they operate. 
 </t>
  </si>
  <si>
    <t>Scope</t>
  </si>
  <si>
    <t xml:space="preserve">Data collection was done through 14 KIIs across 4 settlement locations and 5 cities. The following settlements were covered: Bidibidi; Nakivale; Palabek; Rhino Camp. The following cities were covered: Arua; Gulu; Kampala; Kitgum; Mbarara.  </t>
  </si>
  <si>
    <t>Data collection timeline</t>
  </si>
  <si>
    <t xml:space="preserve">All KIIs were done between November 23rd and December 6th 2022. </t>
  </si>
  <si>
    <t>In this workbook</t>
  </si>
  <si>
    <t xml:space="preserve">This workbook contains the analysis grids for the qualitative data that was collected for the mapping component. Additional qualitative data collection was collected for the wider assessment, the analysis for this has been published as well. You will find the link below. A final report that brings together assessment findings from the different methods deployed will be shared in 2023. </t>
  </si>
  <si>
    <t>Terms of reference</t>
  </si>
  <si>
    <t>See the original terms of reference here</t>
  </si>
  <si>
    <t>Methodology note</t>
  </si>
  <si>
    <t>See the amended methodology for the mapping component here</t>
  </si>
  <si>
    <t>Tool</t>
  </si>
  <si>
    <t>See the mapping tool here</t>
  </si>
  <si>
    <t>Additional qualitative analysis</t>
  </si>
  <si>
    <t>See the previously published qualitative analyses here</t>
  </si>
  <si>
    <t>Contact</t>
  </si>
  <si>
    <t xml:space="preserve">Melle van Hilten, melle.van-hilten@impact-initiatives.org </t>
  </si>
  <si>
    <t>U-Learn</t>
  </si>
  <si>
    <t>To learn more about U-Learn, see here</t>
  </si>
  <si>
    <t>Sheet</t>
  </si>
  <si>
    <t>Details</t>
  </si>
  <si>
    <t>Method Report</t>
  </si>
  <si>
    <t xml:space="preserve">Details the objectives, data collection methods, analysis approach, assumptions, strenghts, and limitations of the presentated analysis in this workbook. </t>
  </si>
  <si>
    <t xml:space="preserve">DSAG_Mapping </t>
  </si>
  <si>
    <t>Contains the qualitative analysis grid and summaries for the collected key informant interviews with livelihood partners.</t>
  </si>
  <si>
    <t>Abbreviation</t>
  </si>
  <si>
    <t>Meaning</t>
  </si>
  <si>
    <t>DSAG</t>
  </si>
  <si>
    <t>Data saturation and analysis grid</t>
  </si>
  <si>
    <t>KII</t>
  </si>
  <si>
    <t>Key informant  interview</t>
  </si>
  <si>
    <t>INGO</t>
  </si>
  <si>
    <t>International Non-Governmental Organisation</t>
  </si>
  <si>
    <t>NNGO</t>
  </si>
  <si>
    <t>National Non-Governmental Organisation</t>
  </si>
  <si>
    <t>UNHCR</t>
  </si>
  <si>
    <t>United Nations High Commissioner for Refugees</t>
  </si>
  <si>
    <t xml:space="preserve">Method Report </t>
  </si>
  <si>
    <t>What is the objective of this analysis?</t>
  </si>
  <si>
    <r>
      <t xml:space="preserve">This is an analysis of the mapping component of the livelihoods assessment. It had specific objectives: 
</t>
    </r>
    <r>
      <rPr>
        <b/>
        <sz val="10"/>
        <rFont val="Arial Narrow"/>
        <family val="2"/>
      </rPr>
      <t xml:space="preserve">
</t>
    </r>
    <r>
      <rPr>
        <sz val="10"/>
        <rFont val="Arial Narrow"/>
        <family val="2"/>
      </rPr>
      <t xml:space="preserve">•	Understanding the kinds of livelihood programs being implemented across settlements and urban centers in Uganda.
•	Understanding the commonalities in terms of the livelihoods approaches and the eligibility criteria used by the livelihood actors. 
•	Understanding the gaps in livelihood programming across urban and settlement centers in Uganda. 
•	Understanding how findings differ between rural and urban settings. 
</t>
    </r>
  </si>
  <si>
    <t>What method was used to collect the data?</t>
  </si>
  <si>
    <t xml:space="preserve">After several consultative meetings with key livelihood program stakeholders, we decided to replace the online expert survey originally planned for this assessment with key informant interviews. We selected the sample of the KIIs based on the largest livelihood partners in each location and therefore we were able to interview both national NGOs and INGOs. 3 KIIs were conducted with local/national NGOs and 11 with INGOs. 
All the KIIs were held remotely using Microsoft Teams. Links were generated and shared with each KI based on the agreed and scheduled time. For a comprehensive picture of livelihoods programming per the locations, 14 KIIs were collected from 5 settlement locations and 4 cities. Per location, 1 KII was conducted in Kampala, 1 in Bdibidi, 3 in Nakivale, 3 in Rhino camp, 1 in Palabek, 1 in Arua, 1 in Gulu, 2 in Kitgum, and 1 in Mbarara. </t>
  </si>
  <si>
    <t>What approach was used for the analysis and why? </t>
  </si>
  <si>
    <t xml:space="preserve">We used an iterative process to provide an analysis to better understand the trends in the data saturation grid. We structured the code system based on the structure of the KII tool and the themes like the livelihood projects, eligibility criteria, effectiveness of the livelihood programming, and the identified gaps in livelihood programming were coded and recoded during analysis to capture all the necessary information. Rounds of reviews and coding were done to make sure that no important information relevant to the analysis was left out. 
After finishing the DSAG, we created summaries of the findings based on the most common themes drawing from the perspectives of the various KIIs in the transcripts. </t>
  </si>
  <si>
    <t>Assumptions and Choices Made</t>
  </si>
  <si>
    <t xml:space="preserve">During analysis, we realized that the transcript provided detailed information that could apply to various themes/topics within the code system. We decided to double-code those to ensure that nothing was left out. Additionally, some responses were not relevant to our research questions. Such responses were discussed with the team and were removed. Responses related to the funding bodies were removed from the code system. Also, information that was outside of our sample areas that too was excluded from the transcripts as well as in the final code system. Information about projects implemented in  Rwamwaja, Kyaka, and Lira as well as information regarding other projects implemented by the partners that were not related to livelihood programming were left out. </t>
  </si>
  <si>
    <t>Strengths and Limitations of the Qualitative Analysis</t>
  </si>
  <si>
    <r>
      <t>The results of this analysis had some limitations; to start with</t>
    </r>
    <r>
      <rPr>
        <sz val="10"/>
        <color rgb="FFFF0000"/>
        <rFont val="Arial Narrow"/>
        <family val="2"/>
      </rPr>
      <t xml:space="preserve"> </t>
    </r>
    <r>
      <rPr>
        <sz val="10"/>
        <rFont val="Arial Narrow"/>
        <family val="2"/>
      </rPr>
      <t xml:space="preserve">all the interviews were conducted </t>
    </r>
    <r>
      <rPr>
        <sz val="10"/>
        <color rgb="FF000000"/>
        <rFont val="Arial Narrow"/>
        <family val="2"/>
      </rPr>
      <t>remotely on teams and this posed a risk o</t>
    </r>
    <r>
      <rPr>
        <sz val="10"/>
        <rFont val="Arial Narrow"/>
        <family val="2"/>
      </rPr>
      <t>f misunderstanding</t>
    </r>
    <r>
      <rPr>
        <sz val="10"/>
        <color rgb="FF000000"/>
        <rFont val="Arial Narrow"/>
        <family val="2"/>
      </rPr>
      <t xml:space="preserve"> the respondent, missing data, or not hearing at all what was mentioned by either the interviewer or the respondent due to the network connectivity issue. For this analysis, some interviews were disrupted by the internet issues and others like one with a respondent from Rhino camp could not be completed as efforts to reach the respondent were futile. 
No non-verbal responses were gathered as it was not possible to collect that remotely as most of the respondents preferred to have their cameras off for better network connectivity. 
While there were limitations, the remote data collection method provided an opportunity for more efficient data collection being less expensive and time-consuming than face-to-face data collection. </t>
    </r>
  </si>
  <si>
    <t xml:space="preserve">Do you intend to publish the qualitative analysis (e.g. Data Saturation Grid and any additional qualitative analysis)? </t>
  </si>
  <si>
    <t>Yes X</t>
  </si>
  <si>
    <t>No</t>
  </si>
  <si>
    <t>If “Yes”, please answer the following short questions:</t>
  </si>
  <si>
    <t>If “No”, what is the reason we do not wish to publish?</t>
  </si>
  <si>
    <t>What files do we anticipate sharing?</t>
  </si>
  <si>
    <r>
      <rPr>
        <b/>
        <sz val="10"/>
        <color rgb="FF000000"/>
        <rFont val="Arial Narrow"/>
        <family val="2"/>
      </rPr>
      <t>Is this a PANDA or IMPACT Research Cycle, and so the analysis should not be made public?</t>
    </r>
    <r>
      <rPr>
        <sz val="10"/>
        <color rgb="FF000000"/>
        <rFont val="Arial Narrow"/>
        <family val="2"/>
      </rPr>
      <t xml:space="preserve"> 
Yes 
No </t>
    </r>
  </si>
  <si>
    <t>Only the data saturation grids in this file</t>
  </si>
  <si>
    <r>
      <rPr>
        <b/>
        <sz val="10"/>
        <color rgb="FF000000"/>
        <rFont val="Arial Narrow"/>
        <family val="2"/>
      </rPr>
      <t>If no, please elaborate on the reasons we do not wish to publish</t>
    </r>
    <r>
      <rPr>
        <sz val="10"/>
        <color rgb="FF000000"/>
        <rFont val="Arial Narrow"/>
        <family val="2"/>
      </rPr>
      <t xml:space="preserve">
</t>
    </r>
  </si>
  <si>
    <t>Has a READ_ME sheet already been developed to explain the content of the analysis file?</t>
  </si>
  <si>
    <t>Yes</t>
  </si>
  <si>
    <t>What is the expected date of publication?</t>
  </si>
  <si>
    <t>January 2023</t>
  </si>
  <si>
    <t>Expert Livelihood Assesemnt output name</t>
  </si>
  <si>
    <t>Expert_Livelihood Assesment_KII_.CEFORD_Arua city</t>
  </si>
  <si>
    <t>Expert_Livelihood Assesment_KII_ Ripple Effect_Mabarara</t>
  </si>
  <si>
    <t>Expert_Livelihood Assesment_KII_FRC_Nakivale</t>
  </si>
  <si>
    <t>Expert_Livelihood Assesment_KII_AVSI_Nakivale</t>
  </si>
  <si>
    <t>Expert_Livelihood Assesment_KII_ACF_Nakivale</t>
  </si>
  <si>
    <t>Expert_Livelihood Assesment_KII_LWF_KITGUM</t>
  </si>
  <si>
    <t>Expert_Livelihood Assesment_KII_ADRA_Kitgum</t>
  </si>
  <si>
    <t>Expert_Livelihood Assesment_KII_ AVSI_Palabek</t>
  </si>
  <si>
    <t>Expert_Livelihood Assesment_KII_CEFORD_Bidi Bidi</t>
  </si>
  <si>
    <t>Expert_Livelihood Assesment_KII_JRS_Kampala</t>
  </si>
  <si>
    <t>Expert_Livelihood Assesment_KII_ AVSI_ Rhino Camp</t>
  </si>
  <si>
    <t>Expert_Livelihood Assesment_KII_.ACAV_Patrick</t>
  </si>
  <si>
    <t>Expert_Livelihood Assesment_KII_.PALM CORPS</t>
  </si>
  <si>
    <t>Expert_Livelihood Assesment_KII_GYDA_Gulu</t>
  </si>
  <si>
    <t>Sum: Disaggregated by organization type</t>
  </si>
  <si>
    <t>Sum: Dissagregated by location type</t>
  </si>
  <si>
    <t>Sum: Total</t>
  </si>
  <si>
    <t>Thematic summaries</t>
  </si>
  <si>
    <t>Location type</t>
  </si>
  <si>
    <t>Urban</t>
  </si>
  <si>
    <t>Settlement</t>
  </si>
  <si>
    <t>Location</t>
  </si>
  <si>
    <t>Arua</t>
  </si>
  <si>
    <t>Mbarara</t>
  </si>
  <si>
    <t>Nakivale</t>
  </si>
  <si>
    <t>Kitgum</t>
  </si>
  <si>
    <t>Palabek</t>
  </si>
  <si>
    <t>Bidi Bidi</t>
  </si>
  <si>
    <t>Kampala</t>
  </si>
  <si>
    <t>Rhino camp</t>
  </si>
  <si>
    <t>Gulu</t>
  </si>
  <si>
    <t>Organization type</t>
  </si>
  <si>
    <t>Local/National NGO</t>
  </si>
  <si>
    <t>INGO (11)</t>
  </si>
  <si>
    <t>NNGO (3)</t>
  </si>
  <si>
    <t>Urban (6)</t>
  </si>
  <si>
    <t>Rural (8)</t>
  </si>
  <si>
    <t>Section</t>
  </si>
  <si>
    <t>Topic</t>
  </si>
  <si>
    <t>Discussion points</t>
  </si>
  <si>
    <t>Livelihood projects</t>
  </si>
  <si>
    <t>Activities implemented by the responding organization</t>
  </si>
  <si>
    <t>Livestock farming training</t>
  </si>
  <si>
    <t xml:space="preserve">The findings of the expert KIIs indicated that financial inclusion (10) and In-kind distribution and start-up kits (10) are the most commonly implemented activities by interviewed organizations.  Under financial inclusion, partners interviewed mostly reported that they provide financial literacy skills, VSLA to impart the culture of savings, and linkages to financial institutions.  
In-kind distribution and start-up kits were also reported as commonly implemented activities across both the settlement and urban settings. 
The other commonly reported activities by the interviewed organizations were; business skilling (9), vocational skilling (8), support for youth enterprises (7), agricultural skilling (6), and linkages to and establishment of market centers (6). </t>
  </si>
  <si>
    <t>Soft skills training</t>
  </si>
  <si>
    <t>Bussiness skills training</t>
  </si>
  <si>
    <t>Agricultural skilling</t>
  </si>
  <si>
    <t>Vocational skilling</t>
  </si>
  <si>
    <t>Infrastructure development and establishment</t>
  </si>
  <si>
    <t>Establishment of research centers</t>
  </si>
  <si>
    <t>Support for youth enterprises</t>
  </si>
  <si>
    <t>Linkages to and establishment of market centers</t>
  </si>
  <si>
    <t>Peaceful co-existence</t>
  </si>
  <si>
    <t>In-kind distribution and start-up kits</t>
  </si>
  <si>
    <t>Cash transfers</t>
  </si>
  <si>
    <t>Support for community-based action</t>
  </si>
  <si>
    <t>Improving access to water</t>
  </si>
  <si>
    <t>Employment services</t>
  </si>
  <si>
    <t>Access to adult education</t>
  </si>
  <si>
    <t>Financial inclusion</t>
  </si>
  <si>
    <t>Support for livestock rearing and value addition</t>
  </si>
  <si>
    <t>Support for crop production</t>
  </si>
  <si>
    <t>Project time frame</t>
  </si>
  <si>
    <t>Less than a year</t>
  </si>
  <si>
    <t>1</t>
  </si>
  <si>
    <t>Most of the projects as reported by some of the KII participants are multi-year projects, running for two to four years (5). Some projects were reported to be running for 5 years (3), while the rest reported that their projects were for one to two years (2) and less than a year (2)</t>
  </si>
  <si>
    <t>1 to 2 years</t>
  </si>
  <si>
    <t>2 to 4 Years</t>
  </si>
  <si>
    <t>5 years and above</t>
  </si>
  <si>
    <t>Other livelihood-implementing actors in the location</t>
  </si>
  <si>
    <t>Government organisation</t>
  </si>
  <si>
    <t>The other livelihood partners in the location reported by the interviewed organizations were; international NGOs like Save the Children, World Vision, and others (11), Local/national NGOs (10), Financial institutions (2), and government entities (2)</t>
  </si>
  <si>
    <t>Financial institutions</t>
  </si>
  <si>
    <t>International NGOs</t>
  </si>
  <si>
    <t>Local/ national NGOs</t>
  </si>
  <si>
    <t>Activities implemented  by other livelihood actors</t>
  </si>
  <si>
    <t>The KII participants reported that most of the other livelihood-implementing partners, implement activities that support agricultural production (8). They do this through the establishment of backyard gardens, block farming, post-harvest handling, and value additions to crops like vegetables, simsim, maize,  cassava, and sweet potato for nutrition purposes.
The other activities that were also commonly mentioned by the interviewed organizations as those being implemented by other livelihood partners were; financial inclusion (5), vocational skilling (4), and cash transfers (3)</t>
  </si>
  <si>
    <t>Business skills training</t>
  </si>
  <si>
    <t>Linkages to and establishment of market centres</t>
  </si>
  <si>
    <t>Asset creation</t>
  </si>
  <si>
    <t>Common livelihood approaches</t>
  </si>
  <si>
    <t>The KII participants reported that agriculture (8) and VSLA (6) are the most commonly used livelihood approaches.  
The other common livelihood approaches reported by the KIIs were the formation of farmer groups (3) vocational skilling (2) and value chains (2)</t>
  </si>
  <si>
    <t>Block farming</t>
  </si>
  <si>
    <t>Mainstreaming training</t>
  </si>
  <si>
    <t>Value chains</t>
  </si>
  <si>
    <t>Financial literacy</t>
  </si>
  <si>
    <t>VSLA</t>
  </si>
  <si>
    <t>Formation of farmer groups</t>
  </si>
  <si>
    <t>Agriculture</t>
  </si>
  <si>
    <t>Rationale for the approaches</t>
  </si>
  <si>
    <t>Improve peaceful co-existence</t>
  </si>
  <si>
    <t>As reported by the KII participants, most of the livelihood partners seem to be addressing the poverty issue as most of them (8) reported that there was a need to increase income levels (8), need to increase food security and nutrition (7), increase production (7), and reduce unemployment (7). Others reported addressing the skills aspect (7) while others were addressing the dependence issue by increasing the resilience and self-reliance of beneficiaries (7)</t>
  </si>
  <si>
    <t>Need to reduce GBV</t>
  </si>
  <si>
    <t>Demand driven</t>
  </si>
  <si>
    <t>Need to increase food security and nutrition</t>
  </si>
  <si>
    <t>The need to have interventions in the city</t>
  </si>
  <si>
    <t>Changes in food rations</t>
  </si>
  <si>
    <t>Need to increase income levels</t>
  </si>
  <si>
    <t>Need for water</t>
  </si>
  <si>
    <t>A gap in access to financial services</t>
  </si>
  <si>
    <t>Increase resilience and self-reliance</t>
  </si>
  <si>
    <t>Increase production</t>
  </si>
  <si>
    <t>Availability of opportunities</t>
  </si>
  <si>
    <t>Lack of skills</t>
  </si>
  <si>
    <t>Reduce unemployment</t>
  </si>
  <si>
    <t>Eligibility criteria</t>
  </si>
  <si>
    <t>Eligibility criteria by the respondent organization</t>
  </si>
  <si>
    <t>Organised groups</t>
  </si>
  <si>
    <r>
      <t xml:space="preserve">According to the interviewed KII participants, the eligibility criteria are dependent on the program design. Those implementing at settlements reported that being a  refugee is the criteria used by most of the livelihood partners (9). Commonly reported was also that, </t>
    </r>
    <r>
      <rPr>
        <sz val="10"/>
        <rFont val="Arial Narrow"/>
        <family val="2"/>
      </rPr>
      <t>many livelihood project target youths (8).
The other interviewed livelihood partners also reported that t</t>
    </r>
    <r>
      <rPr>
        <sz val="10"/>
        <color theme="1"/>
        <rFont val="Arial Narrow"/>
        <family val="2"/>
      </rPr>
      <t xml:space="preserve">he willingness and interest of the beneficiaries to participate (7) and the vulnerability (7) were key in the eligibility criteria. </t>
    </r>
  </si>
  <si>
    <t>Malnourished persons</t>
  </si>
  <si>
    <t>Illiterate persons</t>
  </si>
  <si>
    <t>Distance from the site</t>
  </si>
  <si>
    <t>Duration of stay</t>
  </si>
  <si>
    <t>Persons with no or poor shelters</t>
  </si>
  <si>
    <t>Widows</t>
  </si>
  <si>
    <t>Teenage mothers</t>
  </si>
  <si>
    <t>Drug addicts</t>
  </si>
  <si>
    <t>Persons with poor coping mechanisms</t>
  </si>
  <si>
    <t>Availability of land</t>
  </si>
  <si>
    <t>Guided by the framework in place</t>
  </si>
  <si>
    <t>All groups</t>
  </si>
  <si>
    <t>Interest and willingness to partcipate</t>
  </si>
  <si>
    <t>Out of school children</t>
  </si>
  <si>
    <t>Youths</t>
  </si>
  <si>
    <t>Refugees</t>
  </si>
  <si>
    <t>Host community around the settlement</t>
  </si>
  <si>
    <t>Host comunity in urban centres</t>
  </si>
  <si>
    <t>Women</t>
  </si>
  <si>
    <t>Men</t>
  </si>
  <si>
    <t>Vulnerable groups</t>
  </si>
  <si>
    <t>Eligibility criteria by other livelihood actors</t>
  </si>
  <si>
    <t>Children under 5</t>
  </si>
  <si>
    <r>
      <t>According to the interviewed organizations,  other livelihood partners are mostly guided by the available guiding framework in place</t>
    </r>
    <r>
      <rPr>
        <sz val="10"/>
        <rFont val="Arial Narrow"/>
        <family val="2"/>
      </rPr>
      <t xml:space="preserve"> in the location</t>
    </r>
    <r>
      <rPr>
        <sz val="10"/>
        <color theme="4"/>
        <rFont val="Arial Narrow"/>
        <family val="2"/>
      </rPr>
      <t xml:space="preserve"> </t>
    </r>
    <r>
      <rPr>
        <sz val="10"/>
        <color theme="1"/>
        <rFont val="Arial Narrow"/>
        <family val="2"/>
      </rPr>
      <t xml:space="preserve">(3). Others reported that the other livelihood partners focus on youths (2). </t>
    </r>
  </si>
  <si>
    <t>Previous training</t>
  </si>
  <si>
    <t>Excluded groups</t>
  </si>
  <si>
    <t>Long stay refugees</t>
  </si>
  <si>
    <t xml:space="preserve">Men, out-of-school children, host communities, and youths were mostly reported by the interviewed organizations as the most excluded groups in equal shares of (3). 
Other organizations reported that persons with disabilities are excluded by the livelihood eligibility criteria (2). According to them, persons with disabilities are included by default but not as a primary group.  </t>
  </si>
  <si>
    <t>New arrival refugees</t>
  </si>
  <si>
    <t>Host community</t>
  </si>
  <si>
    <t>Persons with disabilities</t>
  </si>
  <si>
    <t>Elderly persons</t>
  </si>
  <si>
    <t>Children in school</t>
  </si>
  <si>
    <t>Rationale for eligibility criteria</t>
  </si>
  <si>
    <t>High school dropouts</t>
  </si>
  <si>
    <t xml:space="preserve">Unemployment (5) was the common rationale for the eligibility criteria as reported by the interviewed organizations.                                                    
Others reported that there was a need for sustainability (4), equality, and inclusiveness (4) while others reported that there was a need to cut down the beneficiaries' number because the projects attracted too many applicants (4). </t>
  </si>
  <si>
    <t>Need to have an affirmative action component</t>
  </si>
  <si>
    <t>Youths are a majority population</t>
  </si>
  <si>
    <t>Youth are unskilled</t>
  </si>
  <si>
    <t>Sustainability</t>
  </si>
  <si>
    <t>Equality/ Inclusiveness</t>
  </si>
  <si>
    <t>Limited funding</t>
  </si>
  <si>
    <t>Donor requirement</t>
  </si>
  <si>
    <t>Unemployment</t>
  </si>
  <si>
    <t>Too many applicants</t>
  </si>
  <si>
    <t>Need for peaceful coexistance</t>
  </si>
  <si>
    <t>Reduce GBV</t>
  </si>
  <si>
    <t>Labor law age range</t>
  </si>
  <si>
    <t>Activeness</t>
  </si>
  <si>
    <t>Effectiveness of the livelihood programming</t>
  </si>
  <si>
    <t>Effective</t>
  </si>
  <si>
    <t>There is community participation</t>
  </si>
  <si>
    <r>
      <t>According to the KII participants that reported that the livelihood programs are effective, livelihood programs</t>
    </r>
    <r>
      <rPr>
        <sz val="10"/>
        <color theme="4"/>
        <rFont val="Arial Narrow"/>
        <family val="2"/>
      </rPr>
      <t xml:space="preserve"> </t>
    </r>
    <r>
      <rPr>
        <sz val="10"/>
        <rFont val="Arial Narrow"/>
        <family val="2"/>
      </rPr>
      <t>are generally effective because there has been</t>
    </r>
    <r>
      <rPr>
        <sz val="10"/>
        <color theme="4"/>
        <rFont val="Arial Narrow"/>
        <family val="2"/>
      </rPr>
      <t xml:space="preserve"> </t>
    </r>
    <r>
      <rPr>
        <sz val="10"/>
        <rFont val="Arial Narrow"/>
        <family val="2"/>
      </rPr>
      <t>a</t>
    </r>
    <r>
      <rPr>
        <sz val="10"/>
        <color theme="4"/>
        <rFont val="Arial Narrow"/>
        <family val="2"/>
      </rPr>
      <t xml:space="preserve"> </t>
    </r>
    <r>
      <rPr>
        <sz val="10"/>
        <color theme="1"/>
        <rFont val="Arial Narrow"/>
        <family val="2"/>
      </rPr>
      <t xml:space="preserve">noticeable change in the lives of the beneficiaries (4), and the livelihood approach used by the implementing partners was sustainable (4). Others reported that they had noticed an increase in output production, and household income (2), and then they had seen that the beneficiaries had started their businesses (2)           </t>
    </r>
  </si>
  <si>
    <t>The projects are adressing the real needs of the beneficiaries</t>
  </si>
  <si>
    <t>Increased access to markets</t>
  </si>
  <si>
    <t>Increased output production</t>
  </si>
  <si>
    <t>Household income has increased</t>
  </si>
  <si>
    <t>The beneficiaries started their own businesses</t>
  </si>
  <si>
    <t>The approach is sustainable</t>
  </si>
  <si>
    <t>The resources used are locally available</t>
  </si>
  <si>
    <t>Noticeable change in the lives of the beneficiaries</t>
  </si>
  <si>
    <t>Not effective</t>
  </si>
  <si>
    <t>Lack of employment opportunities for refugees</t>
  </si>
  <si>
    <t xml:space="preserve">According to livelihood partners that reported that the livelihood programs are not effective, the programs are not effective because some locations and groups are left out during selection,  KIIs also reported that the livelihood projects are short-term (6) and can not create an impact on the lives of the beneficiaries. Limited funding (5) was also another issue causing the ineffectiveness of livelihood programming as reported by the interviewed organizations. 
Furthermore, according to the urban interviewed organizations, the livelihood projects are ineffective because the sustainability aspect is compromised (3). Those implementing in rural areas reported that the needs of the beneficiaries outweigh the support mechanism (3). </t>
  </si>
  <si>
    <t>No market for the outputs of vocational skilling</t>
  </si>
  <si>
    <t>Beneficiaries are not trusted</t>
  </si>
  <si>
    <t>The sustainability aspect is compromised</t>
  </si>
  <si>
    <t>Neglect of urban areas</t>
  </si>
  <si>
    <t>Limited variation of programme approaches</t>
  </si>
  <si>
    <t>Needs outweigh the support mechanism</t>
  </si>
  <si>
    <t>Projects are short term</t>
  </si>
  <si>
    <t>No other partners implementing livelihood projects</t>
  </si>
  <si>
    <t>Some locations and groups are left out</t>
  </si>
  <si>
    <t>Program gaps and recommendations</t>
  </si>
  <si>
    <t>Gaps</t>
  </si>
  <si>
    <t>Projects are not sustainable</t>
  </si>
  <si>
    <t xml:space="preserve">Limited funding was the most reported gap by the interviewed organizations (9). Other gaps also reported by the KIIs were short-term projects (6), poor attitudes of participants (5), and climate change (5). 
Note also that, the organizations implementing in the settlement areas reported that, they face a gap of limited land (4). According to them, this affects agricultural projects. </t>
  </si>
  <si>
    <t>Short term projects</t>
  </si>
  <si>
    <t>Scattered beneficiaries</t>
  </si>
  <si>
    <t>Not reaching all groups</t>
  </si>
  <si>
    <t>High participant drop out rates from the project</t>
  </si>
  <si>
    <t>Poor attitude of partcipants</t>
  </si>
  <si>
    <t>Limited business link opportunities</t>
  </si>
  <si>
    <t>Communication issues</t>
  </si>
  <si>
    <t>Low adoption of good agronomic practices</t>
  </si>
  <si>
    <t>More focus on seasonal crops than perenial crops</t>
  </si>
  <si>
    <t>Low mechanisation</t>
  </si>
  <si>
    <t>More subsistence than commercial</t>
  </si>
  <si>
    <t>Climate change</t>
  </si>
  <si>
    <t>Limited land</t>
  </si>
  <si>
    <t>Projects are developed on donor neeeds</t>
  </si>
  <si>
    <t>High fees for vocational skilling</t>
  </si>
  <si>
    <t>High expectations from the community and government leaders</t>
  </si>
  <si>
    <t>Poor cordination systems</t>
  </si>
  <si>
    <t>Theft of equipment</t>
  </si>
  <si>
    <t>Recommendations</t>
  </si>
  <si>
    <t>Capitalise on the available resources</t>
  </si>
  <si>
    <t xml:space="preserve">According to the interviewed livelihood actors, there is a need to improve coordination and communication (5), focus on evidenced-based programming (4), enhance behavioral change (4), and increase or lobby for more livelihood funding (4). Other KIIs reported that there is a need to mechanize agriculture (3) and have more water for production projects (3)
The partners implementing at the settlement setting reported that livelihood partners should engage all the groups irrespective of gender and age group in their criteria for equality (3)
                                                                                           </t>
  </si>
  <si>
    <t>Increase or lobby for more livelihood funding</t>
  </si>
  <si>
    <t>Focus on self-reliance and resilience-related interventions</t>
  </si>
  <si>
    <t>Promote environmental protection-related programs</t>
  </si>
  <si>
    <t>Engage more in crop production and block farming</t>
  </si>
  <si>
    <t>Focus on post-harvest handling and value addition</t>
  </si>
  <si>
    <t>Mechanisation of agriculture</t>
  </si>
  <si>
    <t>Promote the adoption of good agronomic practices</t>
  </si>
  <si>
    <t>Focus on perenial crops</t>
  </si>
  <si>
    <t>Animal husbandry projects</t>
  </si>
  <si>
    <t>Water for production projects</t>
  </si>
  <si>
    <t>Lobby and advocate for more land</t>
  </si>
  <si>
    <t>Refocus and prioritize livelihoods programs</t>
  </si>
  <si>
    <t>Be creative during implementation to create longterm impact</t>
  </si>
  <si>
    <t>Focus on youth vocational skilling projects</t>
  </si>
  <si>
    <t>Evidence-based programming</t>
  </si>
  <si>
    <t>Advocate for longer projets</t>
  </si>
  <si>
    <t>Enhance behavioural change</t>
  </si>
  <si>
    <t>Establish and strengthen external marketing networks</t>
  </si>
  <si>
    <t>Engage all the groups irrespective of gender and age group</t>
  </si>
  <si>
    <t>Establish guiding policies for programme implementation</t>
  </si>
  <si>
    <t>Improve on communication and coordination</t>
  </si>
  <si>
    <t>Narrow beneficiary target base</t>
  </si>
  <si>
    <t>Use community-based approaches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</si>
</sst>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0"/>
      <color rgb="FF000000"/>
      <name val="Arial Narrow"/>
      <family val="2"/>
    </font>
    <font>
      <b/>
      <sz val="10"/>
      <name val="Arial Narrow"/>
      <family val="2"/>
    </font>
    <font>
      <b/>
      <sz val="10"/>
      <color theme="0"/>
      <name val="Arial Narrow"/>
      <family val="2"/>
    </font>
    <font>
      <sz val="10"/>
      <name val="Arial Narrow"/>
      <family val="2"/>
    </font>
    <font>
      <b/>
      <sz val="16"/>
      <color theme="0"/>
      <name val="Arial Narrow"/>
      <family val="2"/>
    </font>
    <font>
      <sz val="10"/>
      <color theme="1"/>
      <name val="Arial Narrow"/>
      <family val="2"/>
    </font>
    <font>
      <b/>
      <sz val="10"/>
      <color rgb="FFFFFFFF"/>
      <name val="Arial Narrow"/>
      <family val="2"/>
    </font>
    <font>
      <b/>
      <sz val="10"/>
      <color rgb="FF000000"/>
      <name val="Arial Narrow"/>
      <family val="2"/>
    </font>
    <font>
      <b/>
      <sz val="10"/>
      <color theme="1"/>
      <name val="Arial Narrow"/>
      <family val="2"/>
    </font>
    <font>
      <sz val="10"/>
      <color theme="4"/>
      <name val="Arial Narrow"/>
      <family val="2"/>
    </font>
    <font>
      <sz val="10"/>
      <color rgb="FFFF0000"/>
      <name val="Arial Narrow"/>
      <family val="2"/>
    </font>
    <font>
      <u/>
      <sz val="11"/>
      <color theme="10"/>
      <name val="Calibri"/>
      <family val="2"/>
      <scheme val="minor"/>
    </font>
    <font>
      <b/>
      <sz val="16"/>
      <color theme="1"/>
      <name val="Arial Narrow"/>
      <family val="2"/>
    </font>
    <font>
      <b/>
      <sz val="14"/>
      <color theme="1"/>
      <name val="Arial Narrow"/>
      <family val="2"/>
    </font>
    <font>
      <sz val="10"/>
      <color theme="1"/>
      <name val="Calibri"/>
      <family val="2"/>
      <scheme val="minor"/>
    </font>
    <font>
      <b/>
      <sz val="11"/>
      <color theme="0"/>
      <name val="Arial Narrow"/>
      <family val="2"/>
    </font>
    <font>
      <sz val="11"/>
      <color theme="1"/>
      <name val="Arial Narrow"/>
      <family val="2"/>
    </font>
    <font>
      <u/>
      <sz val="11"/>
      <color theme="10"/>
      <name val="Arial Narrow"/>
      <family val="2"/>
    </font>
    <font>
      <b/>
      <sz val="11"/>
      <color theme="1"/>
      <name val="Arial Narrow"/>
      <family val="2"/>
    </font>
  </fonts>
  <fills count="9">
    <fill>
      <patternFill patternType="none"/>
    </fill>
    <fill>
      <patternFill patternType="gray125"/>
    </fill>
    <fill>
      <patternFill patternType="solid">
        <fgColor theme="0"/>
        <bgColor indexed="64"/>
      </patternFill>
    </fill>
    <fill>
      <patternFill patternType="solid">
        <fgColor rgb="FFEE5859"/>
        <bgColor indexed="64"/>
      </patternFill>
    </fill>
    <fill>
      <patternFill patternType="solid">
        <fgColor theme="2" tint="-0.499984740745262"/>
        <bgColor indexed="64"/>
      </patternFill>
    </fill>
    <fill>
      <patternFill patternType="solid">
        <fgColor theme="1" tint="0.34998626667073579"/>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rgb="FF666666"/>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2" fillId="0" borderId="0" applyNumberFormat="0" applyFill="0" applyBorder="0" applyAlignment="0" applyProtection="0"/>
  </cellStyleXfs>
  <cellXfs count="122">
    <xf numFmtId="0" fontId="0" fillId="0" borderId="0" xfId="0"/>
    <xf numFmtId="0" fontId="6" fillId="0" borderId="0" xfId="0" applyFont="1"/>
    <xf numFmtId="0" fontId="6" fillId="0" borderId="0" xfId="0" applyFont="1" applyAlignment="1">
      <alignment vertical="top"/>
    </xf>
    <xf numFmtId="0" fontId="1" fillId="0" borderId="9" xfId="0" applyFont="1" applyBorder="1" applyAlignment="1">
      <alignment horizontal="left" vertical="center" wrapText="1" indent="1"/>
    </xf>
    <xf numFmtId="0" fontId="1" fillId="0" borderId="10" xfId="0" applyFont="1" applyBorder="1" applyAlignment="1">
      <alignment horizontal="left" vertical="center" wrapText="1" indent="1"/>
    </xf>
    <xf numFmtId="0" fontId="7" fillId="8" borderId="11" xfId="0" applyFont="1" applyFill="1" applyBorder="1" applyAlignment="1">
      <alignment horizontal="justify" vertical="center" wrapText="1"/>
    </xf>
    <xf numFmtId="0" fontId="8" fillId="0" borderId="12" xfId="0" applyFont="1" applyBorder="1" applyAlignment="1">
      <alignment vertical="center" wrapText="1"/>
    </xf>
    <xf numFmtId="0" fontId="1" fillId="0" borderId="12" xfId="0" applyFont="1" applyBorder="1" applyAlignment="1">
      <alignment horizontal="justify" vertical="center" wrapText="1"/>
    </xf>
    <xf numFmtId="0" fontId="1" fillId="0" borderId="13" xfId="0" applyFont="1" applyBorder="1" applyAlignment="1">
      <alignment vertical="center" wrapText="1"/>
    </xf>
    <xf numFmtId="0" fontId="6" fillId="0" borderId="13" xfId="0" applyFont="1" applyBorder="1" applyAlignment="1">
      <alignment vertical="top" wrapText="1"/>
    </xf>
    <xf numFmtId="0" fontId="8" fillId="0" borderId="13" xfId="0" applyFont="1" applyBorder="1" applyAlignment="1">
      <alignment vertical="center" wrapText="1"/>
    </xf>
    <xf numFmtId="0" fontId="3" fillId="4" borderId="0" xfId="0" applyFont="1" applyFill="1" applyAlignment="1">
      <alignment vertical="top"/>
    </xf>
    <xf numFmtId="49" fontId="1" fillId="6" borderId="0" xfId="0" applyNumberFormat="1" applyFont="1" applyFill="1" applyAlignment="1">
      <alignment horizontal="left" vertical="top"/>
    </xf>
    <xf numFmtId="0" fontId="6" fillId="6" borderId="0" xfId="0" applyFont="1" applyFill="1" applyAlignment="1">
      <alignment vertical="top"/>
    </xf>
    <xf numFmtId="49" fontId="2" fillId="7" borderId="0" xfId="0" applyNumberFormat="1" applyFont="1" applyFill="1" applyAlignment="1">
      <alignment horizontal="left" vertical="top"/>
    </xf>
    <xf numFmtId="1" fontId="1" fillId="7" borderId="0" xfId="0" applyNumberFormat="1" applyFont="1" applyFill="1" applyAlignment="1">
      <alignment horizontal="left" vertical="top"/>
    </xf>
    <xf numFmtId="1" fontId="6" fillId="7" borderId="0" xfId="0" applyNumberFormat="1" applyFont="1" applyFill="1"/>
    <xf numFmtId="1" fontId="1" fillId="2" borderId="0" xfId="0" applyNumberFormat="1" applyFont="1" applyFill="1" applyAlignment="1">
      <alignment horizontal="center" vertical="top"/>
    </xf>
    <xf numFmtId="1" fontId="1" fillId="7" borderId="0" xfId="0" applyNumberFormat="1" applyFont="1" applyFill="1" applyAlignment="1">
      <alignment horizontal="center" vertical="top"/>
    </xf>
    <xf numFmtId="0" fontId="1" fillId="2" borderId="0" xfId="0" applyFont="1" applyFill="1" applyAlignment="1">
      <alignment horizontal="center" vertical="top"/>
    </xf>
    <xf numFmtId="1" fontId="1" fillId="6" borderId="0" xfId="0" applyNumberFormat="1" applyFont="1" applyFill="1" applyAlignment="1">
      <alignment horizontal="center" vertical="top"/>
    </xf>
    <xf numFmtId="0" fontId="6" fillId="6" borderId="0" xfId="0" applyFont="1" applyFill="1"/>
    <xf numFmtId="0" fontId="6" fillId="2" borderId="0" xfId="0" applyFont="1" applyFill="1"/>
    <xf numFmtId="0" fontId="9" fillId="4" borderId="0" xfId="0" applyFont="1" applyFill="1" applyAlignment="1">
      <alignment vertical="top"/>
    </xf>
    <xf numFmtId="0" fontId="9" fillId="0" borderId="0" xfId="0" applyFont="1" applyAlignment="1">
      <alignment vertical="top"/>
    </xf>
    <xf numFmtId="0" fontId="3" fillId="3" borderId="0" xfId="0" applyFont="1" applyFill="1" applyAlignment="1">
      <alignment horizontal="center" vertical="center"/>
    </xf>
    <xf numFmtId="0" fontId="3" fillId="4" borderId="2" xfId="0" applyFont="1" applyFill="1" applyBorder="1" applyAlignment="1">
      <alignment vertical="top"/>
    </xf>
    <xf numFmtId="0" fontId="6" fillId="6" borderId="2" xfId="0" applyFont="1" applyFill="1" applyBorder="1" applyAlignment="1">
      <alignment vertical="top"/>
    </xf>
    <xf numFmtId="0" fontId="6" fillId="7" borderId="2" xfId="0" applyFont="1" applyFill="1" applyBorder="1"/>
    <xf numFmtId="49" fontId="1" fillId="7" borderId="2" xfId="0" applyNumberFormat="1" applyFont="1" applyFill="1" applyBorder="1" applyAlignment="1">
      <alignment horizontal="left" vertical="top"/>
    </xf>
    <xf numFmtId="49" fontId="1" fillId="6" borderId="2" xfId="0" applyNumberFormat="1" applyFont="1" applyFill="1" applyBorder="1" applyAlignment="1">
      <alignment horizontal="left" vertical="top"/>
    </xf>
    <xf numFmtId="0" fontId="3" fillId="3" borderId="4" xfId="0" applyFont="1" applyFill="1" applyBorder="1" applyAlignment="1">
      <alignment horizontal="center" vertical="center"/>
    </xf>
    <xf numFmtId="0" fontId="9" fillId="4" borderId="4" xfId="0" applyFont="1" applyFill="1" applyBorder="1" applyAlignment="1">
      <alignment vertical="top"/>
    </xf>
    <xf numFmtId="0" fontId="9" fillId="4" borderId="18" xfId="0" applyFont="1" applyFill="1" applyBorder="1" applyAlignment="1">
      <alignment vertical="top"/>
    </xf>
    <xf numFmtId="0" fontId="6" fillId="6" borderId="4" xfId="0" applyFont="1" applyFill="1" applyBorder="1" applyAlignment="1">
      <alignment vertical="top"/>
    </xf>
    <xf numFmtId="0" fontId="6" fillId="6" borderId="18" xfId="0" applyFont="1" applyFill="1" applyBorder="1" applyAlignment="1">
      <alignment vertical="top"/>
    </xf>
    <xf numFmtId="1" fontId="6" fillId="7" borderId="4" xfId="0" applyNumberFormat="1" applyFont="1" applyFill="1" applyBorder="1"/>
    <xf numFmtId="1" fontId="6" fillId="7" borderId="18" xfId="0" applyNumberFormat="1" applyFont="1" applyFill="1" applyBorder="1"/>
    <xf numFmtId="1" fontId="6" fillId="0" borderId="18" xfId="0" applyNumberFormat="1" applyFont="1" applyBorder="1" applyAlignment="1">
      <alignment horizontal="center" vertical="center"/>
    </xf>
    <xf numFmtId="1" fontId="1" fillId="7" borderId="4" xfId="0" applyNumberFormat="1" applyFont="1" applyFill="1" applyBorder="1" applyAlignment="1">
      <alignment horizontal="center" vertical="top"/>
    </xf>
    <xf numFmtId="1" fontId="1" fillId="7" borderId="18" xfId="0" applyNumberFormat="1" applyFont="1" applyFill="1" applyBorder="1" applyAlignment="1">
      <alignment horizontal="center" vertical="top"/>
    </xf>
    <xf numFmtId="1" fontId="1" fillId="6" borderId="4" xfId="0" applyNumberFormat="1" applyFont="1" applyFill="1" applyBorder="1" applyAlignment="1">
      <alignment horizontal="center" vertical="top"/>
    </xf>
    <xf numFmtId="1" fontId="1" fillId="6" borderId="18" xfId="0" applyNumberFormat="1" applyFont="1" applyFill="1" applyBorder="1" applyAlignment="1">
      <alignment horizontal="center" vertical="top"/>
    </xf>
    <xf numFmtId="1" fontId="6" fillId="0" borderId="21" xfId="0" applyNumberFormat="1" applyFont="1" applyBorder="1" applyAlignment="1">
      <alignment horizontal="center" vertical="center"/>
    </xf>
    <xf numFmtId="49" fontId="1" fillId="6" borderId="4" xfId="0" applyNumberFormat="1" applyFont="1" applyFill="1" applyBorder="1" applyAlignment="1">
      <alignment horizontal="left" vertical="top"/>
    </xf>
    <xf numFmtId="49" fontId="1" fillId="6" borderId="18" xfId="0" applyNumberFormat="1" applyFont="1" applyFill="1" applyBorder="1" applyAlignment="1">
      <alignment horizontal="left" vertical="top"/>
    </xf>
    <xf numFmtId="1" fontId="1" fillId="7" borderId="4" xfId="0" applyNumberFormat="1" applyFont="1" applyFill="1" applyBorder="1" applyAlignment="1">
      <alignment horizontal="left" vertical="top"/>
    </xf>
    <xf numFmtId="1" fontId="1" fillId="7" borderId="18" xfId="0" applyNumberFormat="1" applyFont="1" applyFill="1" applyBorder="1" applyAlignment="1">
      <alignment horizontal="left" vertical="top"/>
    </xf>
    <xf numFmtId="1" fontId="1" fillId="2" borderId="4" xfId="0" applyNumberFormat="1" applyFont="1" applyFill="1" applyBorder="1" applyAlignment="1">
      <alignment horizontal="center" vertical="top"/>
    </xf>
    <xf numFmtId="1" fontId="1" fillId="2" borderId="18" xfId="0" applyNumberFormat="1" applyFont="1" applyFill="1" applyBorder="1" applyAlignment="1">
      <alignment horizontal="center" vertical="top"/>
    </xf>
    <xf numFmtId="0" fontId="1" fillId="2" borderId="18" xfId="0" applyFont="1" applyFill="1" applyBorder="1" applyAlignment="1">
      <alignment horizontal="center" vertical="top"/>
    </xf>
    <xf numFmtId="1" fontId="1" fillId="2" borderId="19" xfId="0" applyNumberFormat="1" applyFont="1" applyFill="1" applyBorder="1" applyAlignment="1">
      <alignment horizontal="center" vertical="top"/>
    </xf>
    <xf numFmtId="1" fontId="1" fillId="2" borderId="20" xfId="0" applyNumberFormat="1" applyFont="1" applyFill="1" applyBorder="1" applyAlignment="1">
      <alignment horizontal="center" vertical="top"/>
    </xf>
    <xf numFmtId="1" fontId="1" fillId="2" borderId="21" xfId="0" applyNumberFormat="1" applyFont="1" applyFill="1" applyBorder="1" applyAlignment="1">
      <alignment horizontal="center" vertical="top"/>
    </xf>
    <xf numFmtId="0" fontId="3" fillId="4" borderId="4" xfId="0" applyFont="1" applyFill="1" applyBorder="1" applyAlignment="1">
      <alignment vertical="top"/>
    </xf>
    <xf numFmtId="0" fontId="3" fillId="4" borderId="18" xfId="0" applyFont="1" applyFill="1" applyBorder="1" applyAlignment="1">
      <alignment vertical="top"/>
    </xf>
    <xf numFmtId="49" fontId="2" fillId="6" borderId="4" xfId="0" applyNumberFormat="1" applyFont="1" applyFill="1" applyBorder="1" applyAlignment="1">
      <alignment horizontal="left" vertical="top"/>
    </xf>
    <xf numFmtId="49" fontId="2" fillId="6" borderId="18" xfId="0" applyNumberFormat="1" applyFont="1" applyFill="1" applyBorder="1" applyAlignment="1">
      <alignment horizontal="left" vertical="top"/>
    </xf>
    <xf numFmtId="49" fontId="2" fillId="2" borderId="4" xfId="0" applyNumberFormat="1" applyFont="1" applyFill="1" applyBorder="1" applyAlignment="1">
      <alignment horizontal="left" vertical="top"/>
    </xf>
    <xf numFmtId="49" fontId="2" fillId="7" borderId="18" xfId="0" applyNumberFormat="1" applyFont="1" applyFill="1" applyBorder="1" applyAlignment="1">
      <alignment horizontal="left" vertical="top"/>
    </xf>
    <xf numFmtId="0" fontId="6" fillId="2" borderId="4" xfId="0" applyFont="1" applyFill="1" applyBorder="1"/>
    <xf numFmtId="49" fontId="4" fillId="2" borderId="18" xfId="0" applyNumberFormat="1" applyFont="1" applyFill="1" applyBorder="1" applyAlignment="1">
      <alignment horizontal="left" vertical="top"/>
    </xf>
    <xf numFmtId="0" fontId="6" fillId="2" borderId="19" xfId="0" applyFont="1" applyFill="1" applyBorder="1"/>
    <xf numFmtId="0" fontId="6" fillId="2" borderId="20" xfId="0" applyFont="1" applyFill="1" applyBorder="1"/>
    <xf numFmtId="49" fontId="4" fillId="2" borderId="21" xfId="0" applyNumberFormat="1" applyFont="1" applyFill="1" applyBorder="1" applyAlignment="1">
      <alignment horizontal="left" vertical="top"/>
    </xf>
    <xf numFmtId="49" fontId="3" fillId="5" borderId="15" xfId="0" applyNumberFormat="1" applyFont="1" applyFill="1" applyBorder="1" applyAlignment="1">
      <alignment horizontal="left" vertical="top"/>
    </xf>
    <xf numFmtId="49" fontId="3" fillId="5" borderId="16" xfId="0" applyNumberFormat="1" applyFont="1" applyFill="1" applyBorder="1" applyAlignment="1">
      <alignment horizontal="left" vertical="top"/>
    </xf>
    <xf numFmtId="49" fontId="3" fillId="5" borderId="17" xfId="0" applyNumberFormat="1" applyFont="1" applyFill="1" applyBorder="1" applyAlignment="1">
      <alignment horizontal="left" vertical="top"/>
    </xf>
    <xf numFmtId="0" fontId="3" fillId="5" borderId="4" xfId="0" applyFont="1" applyFill="1" applyBorder="1" applyAlignment="1">
      <alignment vertical="top"/>
    </xf>
    <xf numFmtId="0" fontId="3" fillId="5" borderId="0" xfId="0" applyFont="1" applyFill="1" applyAlignment="1">
      <alignment vertical="top"/>
    </xf>
    <xf numFmtId="0" fontId="3" fillId="5" borderId="18" xfId="0" applyFont="1" applyFill="1" applyBorder="1" applyAlignment="1">
      <alignment vertical="top"/>
    </xf>
    <xf numFmtId="0" fontId="9" fillId="0" borderId="0" xfId="0" applyFont="1"/>
    <xf numFmtId="0" fontId="15" fillId="0" borderId="0" xfId="0" applyFont="1"/>
    <xf numFmtId="49" fontId="4" fillId="0" borderId="14" xfId="0" applyNumberFormat="1" applyFont="1" applyBorder="1" applyAlignment="1">
      <alignment vertical="center" wrapText="1"/>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6" fillId="3" borderId="0" xfId="0" applyFont="1" applyFill="1"/>
    <xf numFmtId="0" fontId="17" fillId="0" borderId="22" xfId="0" applyFont="1" applyBorder="1" applyAlignment="1">
      <alignment horizontal="left" vertical="top" wrapText="1"/>
    </xf>
    <xf numFmtId="0" fontId="17" fillId="0" borderId="22" xfId="0" applyFont="1" applyBorder="1"/>
    <xf numFmtId="0" fontId="18" fillId="0" borderId="22" xfId="1" applyFont="1" applyBorder="1" applyAlignment="1">
      <alignment horizontal="left" vertical="top" wrapText="1"/>
    </xf>
    <xf numFmtId="0" fontId="19" fillId="0" borderId="0" xfId="0" applyFont="1" applyAlignment="1">
      <alignment horizontal="left" vertical="top" wrapText="1"/>
    </xf>
    <xf numFmtId="0" fontId="17" fillId="0" borderId="0" xfId="0" applyFont="1"/>
    <xf numFmtId="0" fontId="18" fillId="0" borderId="22" xfId="1" applyFont="1" applyBorder="1"/>
    <xf numFmtId="0" fontId="13" fillId="0" borderId="0" xfId="0" applyFont="1" applyAlignment="1">
      <alignment horizontal="left" vertical="top" wrapText="1"/>
    </xf>
    <xf numFmtId="0" fontId="13" fillId="0" borderId="0" xfId="0" applyFont="1" applyAlignment="1">
      <alignment horizontal="left" vertical="top"/>
    </xf>
    <xf numFmtId="0" fontId="14" fillId="0" borderId="0" xfId="0" applyFont="1" applyAlignment="1">
      <alignment horizontal="left" vertical="top" wrapText="1"/>
    </xf>
    <xf numFmtId="0" fontId="7" fillId="8" borderId="5" xfId="0" applyFont="1" applyFill="1" applyBorder="1" applyAlignment="1">
      <alignment horizontal="left" vertical="center" wrapText="1"/>
    </xf>
    <xf numFmtId="0" fontId="7" fillId="8" borderId="6" xfId="0" applyFont="1" applyFill="1" applyBorder="1" applyAlignment="1">
      <alignment horizontal="left" vertical="center" wrapText="1"/>
    </xf>
    <xf numFmtId="0" fontId="5" fillId="5" borderId="4" xfId="0" applyFont="1" applyFill="1" applyBorder="1" applyAlignment="1">
      <alignment horizontal="left" vertical="center" wrapText="1"/>
    </xf>
    <xf numFmtId="0" fontId="3" fillId="5" borderId="0" xfId="0" applyFont="1" applyFill="1" applyAlignment="1">
      <alignment horizontal="left" vertical="center" wrapText="1"/>
    </xf>
    <xf numFmtId="0" fontId="4"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7" fillId="8" borderId="9" xfId="0" applyFont="1" applyFill="1" applyBorder="1" applyAlignment="1">
      <alignment vertical="center" wrapText="1"/>
    </xf>
    <xf numFmtId="0" fontId="7" fillId="8" borderId="10" xfId="0" applyFont="1" applyFill="1" applyBorder="1" applyAlignment="1">
      <alignment vertical="center" wrapText="1"/>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6" fillId="0" borderId="2" xfId="0" applyFont="1" applyBorder="1" applyAlignment="1">
      <alignment horizontal="left" vertical="top" wrapText="1"/>
    </xf>
    <xf numFmtId="49" fontId="2" fillId="6" borderId="4" xfId="0" applyNumberFormat="1" applyFont="1" applyFill="1" applyBorder="1" applyAlignment="1">
      <alignment horizontal="left" vertical="top"/>
    </xf>
    <xf numFmtId="49" fontId="2" fillId="6" borderId="0" xfId="0" applyNumberFormat="1" applyFont="1" applyFill="1" applyAlignment="1">
      <alignment horizontal="left" vertical="top"/>
    </xf>
    <xf numFmtId="49" fontId="2" fillId="6" borderId="18" xfId="0" applyNumberFormat="1" applyFont="1" applyFill="1" applyBorder="1" applyAlignment="1">
      <alignment horizontal="left" vertical="top"/>
    </xf>
    <xf numFmtId="0" fontId="6" fillId="2" borderId="15" xfId="0" applyFont="1" applyFill="1" applyBorder="1" applyAlignment="1">
      <alignment horizontal="right" vertical="top"/>
    </xf>
    <xf numFmtId="0" fontId="6" fillId="2" borderId="16" xfId="0" applyFont="1" applyFill="1" applyBorder="1" applyAlignment="1">
      <alignment horizontal="right" vertical="top"/>
    </xf>
    <xf numFmtId="0" fontId="6" fillId="2" borderId="17" xfId="0" applyFont="1" applyFill="1" applyBorder="1" applyAlignment="1">
      <alignment horizontal="right" vertical="top"/>
    </xf>
    <xf numFmtId="0" fontId="6" fillId="2" borderId="4" xfId="0" applyFont="1" applyFill="1" applyBorder="1" applyAlignment="1">
      <alignment horizontal="right" vertical="top"/>
    </xf>
    <xf numFmtId="0" fontId="6" fillId="2" borderId="0" xfId="0" applyFont="1" applyFill="1" applyAlignment="1">
      <alignment horizontal="right" vertical="top"/>
    </xf>
    <xf numFmtId="0" fontId="6" fillId="2" borderId="18" xfId="0" applyFont="1" applyFill="1" applyBorder="1" applyAlignment="1">
      <alignment horizontal="right" vertical="top"/>
    </xf>
    <xf numFmtId="0" fontId="6" fillId="0" borderId="3" xfId="0" applyFont="1" applyBorder="1" applyAlignment="1">
      <alignment horizontal="left" vertical="top" wrapText="1"/>
    </xf>
    <xf numFmtId="0" fontId="6" fillId="2" borderId="2" xfId="0" applyFont="1" applyFill="1" applyBorder="1" applyAlignment="1">
      <alignment horizontal="left" vertical="top" wrapText="1"/>
    </xf>
    <xf numFmtId="0" fontId="6" fillId="0" borderId="4" xfId="0" applyFont="1" applyBorder="1" applyAlignment="1">
      <alignment horizontal="center"/>
    </xf>
    <xf numFmtId="0" fontId="6" fillId="0" borderId="0" xfId="0" applyFont="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EE5859"/>
      <color rgb="FFFF71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mpact-repository.org/document/reach/8bc2b0ca/REACH_UGA_TOR_UGA2205_August2022_external.pdf" TargetMode="External"/><Relationship Id="rId2" Type="http://schemas.openxmlformats.org/officeDocument/2006/relationships/hyperlink" Target="https://www.impact-repository.org/document/reach/b9c21e34/REACH_UGA_TOR_UGA2205_November2022_component-3_external-1.pdf" TargetMode="External"/><Relationship Id="rId1" Type="http://schemas.openxmlformats.org/officeDocument/2006/relationships/hyperlink" Target="https://ulearn-uganda.org/" TargetMode="External"/><Relationship Id="rId6" Type="http://schemas.openxmlformats.org/officeDocument/2006/relationships/printerSettings" Target="../printerSettings/printerSettings1.bin"/><Relationship Id="rId5" Type="http://schemas.openxmlformats.org/officeDocument/2006/relationships/hyperlink" Target="https://www.impact-repository.org/document/reach/af775227/REACH_UGA_Qualitative-DSAGs_UGA2205_November2022.xlsx" TargetMode="External"/><Relationship Id="rId4" Type="http://schemas.openxmlformats.org/officeDocument/2006/relationships/hyperlink" Target="https://www.impact-repository.org/document/reach/b62af839/UGA2205_DAP_mapping_KII-tool_external.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B82FD-85F9-4215-9D9D-547F197BFB4D}">
  <dimension ref="A1:B35"/>
  <sheetViews>
    <sheetView zoomScale="75" workbookViewId="0">
      <selection activeCell="B6" sqref="B6"/>
    </sheetView>
  </sheetViews>
  <sheetFormatPr defaultRowHeight="14.5" x14ac:dyDescent="0.35"/>
  <cols>
    <col min="1" max="1" width="24.81640625" customWidth="1"/>
    <col min="2" max="2" width="131.81640625" customWidth="1"/>
  </cols>
  <sheetData>
    <row r="1" spans="1:2" ht="20" x14ac:dyDescent="0.35">
      <c r="A1" s="85" t="s">
        <v>0</v>
      </c>
      <c r="B1" s="86"/>
    </row>
    <row r="2" spans="1:2" x14ac:dyDescent="0.35">
      <c r="A2" s="87" t="s">
        <v>1</v>
      </c>
      <c r="B2" s="87"/>
    </row>
    <row r="3" spans="1:2" ht="26.5" customHeight="1" x14ac:dyDescent="0.35">
      <c r="A3" s="87"/>
      <c r="B3" s="87"/>
    </row>
    <row r="4" spans="1:2" x14ac:dyDescent="0.35">
      <c r="A4" s="78" t="s">
        <v>2</v>
      </c>
      <c r="B4" s="78" t="s">
        <v>3</v>
      </c>
    </row>
    <row r="5" spans="1:2" ht="147" customHeight="1" x14ac:dyDescent="0.35">
      <c r="A5" s="79" t="s">
        <v>4</v>
      </c>
      <c r="B5" s="79" t="s">
        <v>5</v>
      </c>
    </row>
    <row r="6" spans="1:2" ht="70" x14ac:dyDescent="0.35">
      <c r="A6" s="79" t="s">
        <v>6</v>
      </c>
      <c r="B6" s="79" t="s">
        <v>7</v>
      </c>
    </row>
    <row r="7" spans="1:2" ht="38.15" customHeight="1" x14ac:dyDescent="0.35">
      <c r="A7" s="79" t="s">
        <v>8</v>
      </c>
      <c r="B7" s="79" t="s">
        <v>9</v>
      </c>
    </row>
    <row r="8" spans="1:2" x14ac:dyDescent="0.35">
      <c r="A8" s="79" t="s">
        <v>10</v>
      </c>
      <c r="B8" s="79" t="s">
        <v>11</v>
      </c>
    </row>
    <row r="9" spans="1:2" ht="53.5" customHeight="1" x14ac:dyDescent="0.35">
      <c r="A9" s="79" t="s">
        <v>12</v>
      </c>
      <c r="B9" s="79" t="s">
        <v>13</v>
      </c>
    </row>
    <row r="10" spans="1:2" x14ac:dyDescent="0.35">
      <c r="A10" s="79" t="s">
        <v>14</v>
      </c>
      <c r="B10" s="84" t="s">
        <v>15</v>
      </c>
    </row>
    <row r="11" spans="1:2" x14ac:dyDescent="0.35">
      <c r="A11" s="79" t="s">
        <v>16</v>
      </c>
      <c r="B11" s="84" t="s">
        <v>17</v>
      </c>
    </row>
    <row r="12" spans="1:2" x14ac:dyDescent="0.35">
      <c r="A12" s="79" t="s">
        <v>18</v>
      </c>
      <c r="B12" s="84" t="s">
        <v>19</v>
      </c>
    </row>
    <row r="13" spans="1:2" x14ac:dyDescent="0.35">
      <c r="A13" s="79" t="s">
        <v>20</v>
      </c>
      <c r="B13" s="84" t="s">
        <v>21</v>
      </c>
    </row>
    <row r="14" spans="1:2" x14ac:dyDescent="0.35">
      <c r="A14" s="79" t="s">
        <v>22</v>
      </c>
      <c r="B14" s="80" t="s">
        <v>23</v>
      </c>
    </row>
    <row r="15" spans="1:2" x14ac:dyDescent="0.35">
      <c r="A15" s="79" t="s">
        <v>24</v>
      </c>
      <c r="B15" s="81" t="s">
        <v>25</v>
      </c>
    </row>
    <row r="16" spans="1:2" x14ac:dyDescent="0.35">
      <c r="A16" s="82"/>
      <c r="B16" s="82"/>
    </row>
    <row r="17" spans="1:2" x14ac:dyDescent="0.35">
      <c r="A17" s="78" t="s">
        <v>26</v>
      </c>
      <c r="B17" s="78" t="s">
        <v>27</v>
      </c>
    </row>
    <row r="18" spans="1:2" x14ac:dyDescent="0.35">
      <c r="A18" s="79" t="s">
        <v>28</v>
      </c>
      <c r="B18" s="79" t="s">
        <v>29</v>
      </c>
    </row>
    <row r="19" spans="1:2" x14ac:dyDescent="0.35">
      <c r="A19" s="79" t="s">
        <v>30</v>
      </c>
      <c r="B19" s="79" t="s">
        <v>31</v>
      </c>
    </row>
    <row r="20" spans="1:2" x14ac:dyDescent="0.35">
      <c r="A20" s="83"/>
      <c r="B20" s="83"/>
    </row>
    <row r="21" spans="1:2" x14ac:dyDescent="0.35">
      <c r="A21" s="78" t="s">
        <v>32</v>
      </c>
      <c r="B21" s="78" t="s">
        <v>33</v>
      </c>
    </row>
    <row r="22" spans="1:2" x14ac:dyDescent="0.35">
      <c r="A22" s="79" t="s">
        <v>34</v>
      </c>
      <c r="B22" s="79" t="s">
        <v>35</v>
      </c>
    </row>
    <row r="23" spans="1:2" x14ac:dyDescent="0.35">
      <c r="A23" s="79" t="s">
        <v>36</v>
      </c>
      <c r="B23" s="79" t="s">
        <v>37</v>
      </c>
    </row>
    <row r="24" spans="1:2" x14ac:dyDescent="0.35">
      <c r="A24" s="79" t="s">
        <v>38</v>
      </c>
      <c r="B24" s="79" t="s">
        <v>39</v>
      </c>
    </row>
    <row r="25" spans="1:2" x14ac:dyDescent="0.35">
      <c r="A25" s="79" t="s">
        <v>40</v>
      </c>
      <c r="B25" s="79" t="s">
        <v>41</v>
      </c>
    </row>
    <row r="26" spans="1:2" x14ac:dyDescent="0.35">
      <c r="A26" s="79" t="s">
        <v>42</v>
      </c>
      <c r="B26" s="79" t="s">
        <v>43</v>
      </c>
    </row>
    <row r="27" spans="1:2" x14ac:dyDescent="0.35">
      <c r="A27" s="1"/>
      <c r="B27" s="1"/>
    </row>
    <row r="28" spans="1:2" x14ac:dyDescent="0.35">
      <c r="A28" s="1"/>
      <c r="B28" s="1"/>
    </row>
    <row r="29" spans="1:2" x14ac:dyDescent="0.35">
      <c r="A29" s="1"/>
      <c r="B29" s="1"/>
    </row>
    <row r="30" spans="1:2" x14ac:dyDescent="0.35">
      <c r="A30" s="1"/>
      <c r="B30" s="1"/>
    </row>
    <row r="31" spans="1:2" x14ac:dyDescent="0.35">
      <c r="A31" s="71"/>
      <c r="B31" s="1"/>
    </row>
    <row r="32" spans="1:2" x14ac:dyDescent="0.35">
      <c r="A32" s="1"/>
    </row>
    <row r="33" spans="1:2" x14ac:dyDescent="0.35">
      <c r="A33" s="1"/>
    </row>
    <row r="34" spans="1:2" x14ac:dyDescent="0.35">
      <c r="A34" s="1"/>
    </row>
    <row r="35" spans="1:2" x14ac:dyDescent="0.35">
      <c r="A35" s="72"/>
      <c r="B35" s="72"/>
    </row>
  </sheetData>
  <mergeCells count="2">
    <mergeCell ref="A1:B1"/>
    <mergeCell ref="A2:B3"/>
  </mergeCells>
  <hyperlinks>
    <hyperlink ref="B15" r:id="rId1" display="To learn more about U-Learn, see here. " xr:uid="{D9FF89CF-A877-4170-919B-FF9183D93F23}"/>
    <hyperlink ref="B11" r:id="rId2" display="See the original terms of reference here" xr:uid="{F3D55922-0F22-4471-8A13-DF7BC9826904}"/>
    <hyperlink ref="B10" r:id="rId3" xr:uid="{C2342D4C-91D2-461F-9FED-C7CD59ABF642}"/>
    <hyperlink ref="B12" r:id="rId4" xr:uid="{3A1AA9B1-2934-4903-BADD-B64F37E4C951}"/>
    <hyperlink ref="B13" r:id="rId5" xr:uid="{4277AE91-6CA8-4890-8A25-CB651BAD2F23}"/>
  </hyperlinks>
  <pageMargins left="0.7" right="0.7" top="0.75" bottom="0.75" header="0.3" footer="0.3"/>
  <pageSetup orientation="portrait" horizontalDpi="1200" verticalDpi="1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C16CD-7C3A-4845-92F7-97ECF83A6FF9}">
  <dimension ref="A1:B22"/>
  <sheetViews>
    <sheetView topLeftCell="A10" workbookViewId="0">
      <selection activeCell="A9" sqref="A9:B9"/>
    </sheetView>
  </sheetViews>
  <sheetFormatPr defaultColWidth="8.7265625" defaultRowHeight="13" x14ac:dyDescent="0.3"/>
  <cols>
    <col min="1" max="1" width="86.26953125" style="1" customWidth="1"/>
    <col min="2" max="2" width="31.54296875" style="1" customWidth="1"/>
    <col min="3" max="16384" width="8.7265625" style="1"/>
  </cols>
  <sheetData>
    <row r="1" spans="1:2" ht="25.5" customHeight="1" thickBot="1" x14ac:dyDescent="0.35">
      <c r="A1" s="90" t="s">
        <v>44</v>
      </c>
      <c r="B1" s="91"/>
    </row>
    <row r="2" spans="1:2" x14ac:dyDescent="0.3">
      <c r="A2" s="88" t="s">
        <v>45</v>
      </c>
      <c r="B2" s="89"/>
    </row>
    <row r="3" spans="1:2" ht="95.5" customHeight="1" thickBot="1" x14ac:dyDescent="0.35">
      <c r="A3" s="92" t="s">
        <v>46</v>
      </c>
      <c r="B3" s="93"/>
    </row>
    <row r="4" spans="1:2" x14ac:dyDescent="0.3">
      <c r="A4" s="88" t="s">
        <v>47</v>
      </c>
      <c r="B4" s="89"/>
    </row>
    <row r="5" spans="1:2" ht="95.5" customHeight="1" thickBot="1" x14ac:dyDescent="0.35">
      <c r="A5" s="94" t="s">
        <v>48</v>
      </c>
      <c r="B5" s="95"/>
    </row>
    <row r="6" spans="1:2" x14ac:dyDescent="0.3">
      <c r="A6" s="88" t="s">
        <v>49</v>
      </c>
      <c r="B6" s="89"/>
    </row>
    <row r="7" spans="1:2" ht="83.5" customHeight="1" thickBot="1" x14ac:dyDescent="0.35">
      <c r="A7" s="94" t="s">
        <v>50</v>
      </c>
      <c r="B7" s="93"/>
    </row>
    <row r="8" spans="1:2" x14ac:dyDescent="0.3">
      <c r="A8" s="88" t="s">
        <v>51</v>
      </c>
      <c r="B8" s="89"/>
    </row>
    <row r="9" spans="1:2" ht="100" customHeight="1" thickBot="1" x14ac:dyDescent="0.35">
      <c r="A9" s="94" t="s">
        <v>52</v>
      </c>
      <c r="B9" s="93"/>
    </row>
    <row r="10" spans="1:2" x14ac:dyDescent="0.3">
      <c r="A10" s="88" t="s">
        <v>53</v>
      </c>
      <c r="B10" s="89"/>
    </row>
    <row r="11" spans="1:2" s="2" customFormat="1" ht="98.15" customHeight="1" thickBot="1" x14ac:dyDescent="0.4">
      <c r="A11" s="94" t="s">
        <v>54</v>
      </c>
      <c r="B11" s="93"/>
    </row>
    <row r="12" spans="1:2" x14ac:dyDescent="0.3">
      <c r="A12" s="98" t="s">
        <v>55</v>
      </c>
      <c r="B12" s="3" t="s">
        <v>56</v>
      </c>
    </row>
    <row r="13" spans="1:2" ht="13.5" thickBot="1" x14ac:dyDescent="0.35">
      <c r="A13" s="99"/>
      <c r="B13" s="4" t="s">
        <v>57</v>
      </c>
    </row>
    <row r="14" spans="1:2" ht="30" customHeight="1" thickBot="1" x14ac:dyDescent="0.35">
      <c r="A14" s="5" t="s">
        <v>58</v>
      </c>
      <c r="B14" s="5" t="s">
        <v>59</v>
      </c>
    </row>
    <row r="15" spans="1:2" ht="78" x14ac:dyDescent="0.3">
      <c r="A15" s="6" t="s">
        <v>60</v>
      </c>
      <c r="B15" s="7" t="s">
        <v>61</v>
      </c>
    </row>
    <row r="16" spans="1:2" x14ac:dyDescent="0.3">
      <c r="A16" s="8" t="s">
        <v>62</v>
      </c>
      <c r="B16" s="96" t="s">
        <v>63</v>
      </c>
    </row>
    <row r="17" spans="1:2" x14ac:dyDescent="0.3">
      <c r="A17" s="9"/>
      <c r="B17" s="96"/>
    </row>
    <row r="18" spans="1:2" x14ac:dyDescent="0.3">
      <c r="A18" s="10" t="s">
        <v>64</v>
      </c>
      <c r="B18" s="96"/>
    </row>
    <row r="19" spans="1:2" x14ac:dyDescent="0.3">
      <c r="A19" s="8" t="s">
        <v>65</v>
      </c>
      <c r="B19" s="96"/>
    </row>
    <row r="20" spans="1:2" x14ac:dyDescent="0.3">
      <c r="A20" s="9"/>
      <c r="B20" s="96"/>
    </row>
    <row r="21" spans="1:2" x14ac:dyDescent="0.3">
      <c r="A21" s="10" t="s">
        <v>66</v>
      </c>
      <c r="B21" s="96"/>
    </row>
    <row r="22" spans="1:2" ht="13.5" thickBot="1" x14ac:dyDescent="0.35">
      <c r="A22" s="73" t="s">
        <v>67</v>
      </c>
      <c r="B22" s="97"/>
    </row>
  </sheetData>
  <mergeCells count="13">
    <mergeCell ref="B16:B22"/>
    <mergeCell ref="A7:B7"/>
    <mergeCell ref="A8:B8"/>
    <mergeCell ref="A9:B9"/>
    <mergeCell ref="A10:B10"/>
    <mergeCell ref="A11:B11"/>
    <mergeCell ref="A12:A13"/>
    <mergeCell ref="A6:B6"/>
    <mergeCell ref="A1:B1"/>
    <mergeCell ref="A2:B2"/>
    <mergeCell ref="A3:B3"/>
    <mergeCell ref="A4:B4"/>
    <mergeCell ref="A5:B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3AA04-E1CD-4196-91A7-7A794369B5CC}">
  <dimension ref="A1:W201"/>
  <sheetViews>
    <sheetView tabSelected="1" zoomScale="130" zoomScaleNormal="130" workbookViewId="0">
      <pane xSplit="3" ySplit="4" topLeftCell="D5" activePane="bottomRight" state="frozen"/>
      <selection pane="topRight" activeCell="D1" sqref="D1"/>
      <selection pane="bottomLeft" activeCell="A6" sqref="A6"/>
      <selection pane="bottomRight" activeCell="V7" sqref="V7"/>
    </sheetView>
  </sheetViews>
  <sheetFormatPr defaultColWidth="8.7265625" defaultRowHeight="13" x14ac:dyDescent="0.3"/>
  <cols>
    <col min="1" max="2" width="8.7265625" style="1"/>
    <col min="3" max="3" width="41.81640625" style="1" customWidth="1"/>
    <col min="4" max="4" width="9.81640625" style="1" customWidth="1"/>
    <col min="5" max="5" width="10.1796875" style="1" customWidth="1"/>
    <col min="6" max="7" width="9.81640625" style="1" customWidth="1"/>
    <col min="8" max="9" width="10.1796875" style="1" customWidth="1"/>
    <col min="10" max="10" width="9.81640625" style="1" customWidth="1"/>
    <col min="11" max="11" width="10.1796875" style="1" customWidth="1"/>
    <col min="12" max="14" width="9.81640625" style="1" customWidth="1"/>
    <col min="15" max="16" width="10" style="1" customWidth="1"/>
    <col min="17" max="17" width="10.1796875" style="1" customWidth="1"/>
    <col min="18" max="20" width="8.7265625" style="1"/>
    <col min="21" max="21" width="12" style="1" customWidth="1"/>
    <col min="22" max="22" width="16.26953125" style="1" customWidth="1"/>
    <col min="23" max="23" width="47.54296875" style="1" customWidth="1"/>
    <col min="24" max="16384" width="8.7265625" style="1"/>
  </cols>
  <sheetData>
    <row r="1" spans="1:23" s="2" customFormat="1" ht="14.15" customHeight="1" x14ac:dyDescent="0.35">
      <c r="A1" s="112" t="s">
        <v>68</v>
      </c>
      <c r="B1" s="113"/>
      <c r="C1" s="114"/>
      <c r="D1" s="65" t="s">
        <v>69</v>
      </c>
      <c r="E1" s="66" t="s">
        <v>70</v>
      </c>
      <c r="F1" s="66" t="s">
        <v>71</v>
      </c>
      <c r="G1" s="66" t="s">
        <v>72</v>
      </c>
      <c r="H1" s="66" t="s">
        <v>73</v>
      </c>
      <c r="I1" s="66" t="s">
        <v>74</v>
      </c>
      <c r="J1" s="66" t="s">
        <v>75</v>
      </c>
      <c r="K1" s="66" t="s">
        <v>76</v>
      </c>
      <c r="L1" s="66" t="s">
        <v>77</v>
      </c>
      <c r="M1" s="66" t="s">
        <v>78</v>
      </c>
      <c r="N1" s="66" t="s">
        <v>79</v>
      </c>
      <c r="O1" s="66" t="s">
        <v>80</v>
      </c>
      <c r="P1" s="66" t="s">
        <v>81</v>
      </c>
      <c r="Q1" s="67" t="s">
        <v>82</v>
      </c>
      <c r="R1" s="100" t="s">
        <v>83</v>
      </c>
      <c r="S1" s="101"/>
      <c r="T1" s="101" t="s">
        <v>84</v>
      </c>
      <c r="U1" s="101"/>
      <c r="V1" s="106" t="s">
        <v>85</v>
      </c>
      <c r="W1" s="104" t="s">
        <v>86</v>
      </c>
    </row>
    <row r="2" spans="1:23" s="2" customFormat="1" ht="14.5" customHeight="1" x14ac:dyDescent="0.35">
      <c r="A2" s="115" t="s">
        <v>87</v>
      </c>
      <c r="B2" s="116"/>
      <c r="C2" s="117"/>
      <c r="D2" s="68" t="s">
        <v>88</v>
      </c>
      <c r="E2" s="69" t="s">
        <v>88</v>
      </c>
      <c r="F2" s="69" t="s">
        <v>89</v>
      </c>
      <c r="G2" s="69" t="s">
        <v>89</v>
      </c>
      <c r="H2" s="69" t="s">
        <v>89</v>
      </c>
      <c r="I2" s="69" t="s">
        <v>88</v>
      </c>
      <c r="J2" s="69" t="s">
        <v>88</v>
      </c>
      <c r="K2" s="69" t="s">
        <v>89</v>
      </c>
      <c r="L2" s="69" t="s">
        <v>89</v>
      </c>
      <c r="M2" s="69" t="s">
        <v>88</v>
      </c>
      <c r="N2" s="69" t="s">
        <v>89</v>
      </c>
      <c r="O2" s="69" t="s">
        <v>89</v>
      </c>
      <c r="P2" s="69" t="s">
        <v>89</v>
      </c>
      <c r="Q2" s="70" t="s">
        <v>88</v>
      </c>
      <c r="R2" s="102"/>
      <c r="S2" s="103"/>
      <c r="T2" s="103"/>
      <c r="U2" s="103"/>
      <c r="V2" s="107"/>
      <c r="W2" s="105"/>
    </row>
    <row r="3" spans="1:23" s="2" customFormat="1" ht="14.5" customHeight="1" x14ac:dyDescent="0.35">
      <c r="A3" s="115" t="s">
        <v>90</v>
      </c>
      <c r="B3" s="116"/>
      <c r="C3" s="117"/>
      <c r="D3" s="68" t="s">
        <v>91</v>
      </c>
      <c r="E3" s="69" t="s">
        <v>92</v>
      </c>
      <c r="F3" s="69" t="s">
        <v>93</v>
      </c>
      <c r="G3" s="69" t="s">
        <v>93</v>
      </c>
      <c r="H3" s="69" t="s">
        <v>93</v>
      </c>
      <c r="I3" s="69" t="s">
        <v>94</v>
      </c>
      <c r="J3" s="69" t="s">
        <v>94</v>
      </c>
      <c r="K3" s="69" t="s">
        <v>95</v>
      </c>
      <c r="L3" s="69" t="s">
        <v>96</v>
      </c>
      <c r="M3" s="69" t="s">
        <v>97</v>
      </c>
      <c r="N3" s="69" t="s">
        <v>98</v>
      </c>
      <c r="O3" s="69" t="s">
        <v>98</v>
      </c>
      <c r="P3" s="69" t="s">
        <v>98</v>
      </c>
      <c r="Q3" s="70" t="s">
        <v>99</v>
      </c>
      <c r="R3" s="102"/>
      <c r="S3" s="103"/>
      <c r="T3" s="103"/>
      <c r="U3" s="103"/>
      <c r="V3" s="107"/>
      <c r="W3" s="105"/>
    </row>
    <row r="4" spans="1:23" s="2" customFormat="1" ht="14.5" customHeight="1" x14ac:dyDescent="0.35">
      <c r="A4" s="115" t="s">
        <v>100</v>
      </c>
      <c r="B4" s="116"/>
      <c r="C4" s="117"/>
      <c r="D4" s="68" t="s">
        <v>38</v>
      </c>
      <c r="E4" s="69" t="s">
        <v>38</v>
      </c>
      <c r="F4" s="69" t="s">
        <v>38</v>
      </c>
      <c r="G4" s="69" t="s">
        <v>38</v>
      </c>
      <c r="H4" s="69" t="s">
        <v>38</v>
      </c>
      <c r="I4" s="69" t="s">
        <v>38</v>
      </c>
      <c r="J4" s="69" t="s">
        <v>38</v>
      </c>
      <c r="K4" s="69" t="s">
        <v>38</v>
      </c>
      <c r="L4" s="69" t="s">
        <v>38</v>
      </c>
      <c r="M4" s="69" t="s">
        <v>38</v>
      </c>
      <c r="N4" s="69" t="s">
        <v>38</v>
      </c>
      <c r="O4" s="69" t="s">
        <v>101</v>
      </c>
      <c r="P4" s="69" t="s">
        <v>101</v>
      </c>
      <c r="Q4" s="70" t="s">
        <v>101</v>
      </c>
      <c r="R4" s="31" t="s">
        <v>102</v>
      </c>
      <c r="S4" s="25" t="s">
        <v>103</v>
      </c>
      <c r="T4" s="25" t="s">
        <v>104</v>
      </c>
      <c r="U4" s="25" t="s">
        <v>105</v>
      </c>
      <c r="V4" s="107"/>
      <c r="W4" s="105"/>
    </row>
    <row r="5" spans="1:23" s="24" customFormat="1" x14ac:dyDescent="0.35">
      <c r="A5" s="54" t="s">
        <v>106</v>
      </c>
      <c r="B5" s="11" t="s">
        <v>107</v>
      </c>
      <c r="C5" s="55" t="s">
        <v>108</v>
      </c>
      <c r="D5" s="32"/>
      <c r="E5" s="23"/>
      <c r="F5" s="23"/>
      <c r="G5" s="23"/>
      <c r="H5" s="23"/>
      <c r="I5" s="23"/>
      <c r="J5" s="23"/>
      <c r="K5" s="23"/>
      <c r="L5" s="23"/>
      <c r="M5" s="23"/>
      <c r="N5" s="23"/>
      <c r="O5" s="23"/>
      <c r="P5" s="23"/>
      <c r="Q5" s="33"/>
      <c r="R5" s="32"/>
      <c r="S5" s="23"/>
      <c r="T5" s="23"/>
      <c r="U5" s="23"/>
      <c r="V5" s="33"/>
      <c r="W5" s="26"/>
    </row>
    <row r="6" spans="1:23" s="2" customFormat="1" x14ac:dyDescent="0.35">
      <c r="A6" s="109" t="s">
        <v>109</v>
      </c>
      <c r="B6" s="110"/>
      <c r="C6" s="111"/>
      <c r="D6" s="44"/>
      <c r="E6" s="12"/>
      <c r="F6" s="12"/>
      <c r="G6" s="12"/>
      <c r="H6" s="12"/>
      <c r="I6" s="12"/>
      <c r="J6" s="12"/>
      <c r="K6" s="12"/>
      <c r="L6" s="12"/>
      <c r="M6" s="12"/>
      <c r="N6" s="12"/>
      <c r="O6" s="12"/>
      <c r="P6" s="12"/>
      <c r="Q6" s="45"/>
      <c r="R6" s="34"/>
      <c r="S6" s="13"/>
      <c r="T6" s="13"/>
      <c r="U6" s="13"/>
      <c r="V6" s="35"/>
      <c r="W6" s="27"/>
    </row>
    <row r="7" spans="1:23" x14ac:dyDescent="0.3">
      <c r="A7" s="58"/>
      <c r="B7" s="14" t="s">
        <v>110</v>
      </c>
      <c r="C7" s="59"/>
      <c r="D7" s="46"/>
      <c r="E7" s="15"/>
      <c r="F7" s="15"/>
      <c r="G7" s="15"/>
      <c r="H7" s="15"/>
      <c r="I7" s="15"/>
      <c r="J7" s="15"/>
      <c r="K7" s="15"/>
      <c r="L7" s="15"/>
      <c r="M7" s="15"/>
      <c r="N7" s="15"/>
      <c r="O7" s="15"/>
      <c r="P7" s="15"/>
      <c r="Q7" s="47"/>
      <c r="R7" s="36"/>
      <c r="S7" s="16"/>
      <c r="T7" s="16"/>
      <c r="U7" s="16"/>
      <c r="V7" s="37"/>
      <c r="W7" s="28"/>
    </row>
    <row r="8" spans="1:23" ht="13" customHeight="1" x14ac:dyDescent="0.3">
      <c r="A8" s="60"/>
      <c r="B8" s="22"/>
      <c r="C8" s="61" t="s">
        <v>111</v>
      </c>
      <c r="D8" s="48">
        <v>0</v>
      </c>
      <c r="E8" s="17">
        <v>1</v>
      </c>
      <c r="F8" s="17">
        <v>0</v>
      </c>
      <c r="G8" s="17">
        <v>0</v>
      </c>
      <c r="H8" s="17">
        <v>0</v>
      </c>
      <c r="I8" s="17">
        <v>0</v>
      </c>
      <c r="J8" s="17">
        <v>0</v>
      </c>
      <c r="K8" s="17">
        <v>1</v>
      </c>
      <c r="L8" s="17">
        <v>0</v>
      </c>
      <c r="M8" s="17">
        <v>0</v>
      </c>
      <c r="N8" s="17">
        <v>0</v>
      </c>
      <c r="O8" s="17">
        <v>0</v>
      </c>
      <c r="P8" s="17">
        <v>0</v>
      </c>
      <c r="Q8" s="49">
        <v>1</v>
      </c>
      <c r="R8" s="74">
        <f>IF(C8="", "", COUNTIFS(D8:Q8, "1", $D$4:$Q$4, "INGO"))</f>
        <v>2</v>
      </c>
      <c r="S8" s="75">
        <f>IF(C8="", "", COUNTIFS(D8:Q8, "1", $D$4:$Q$4, "Local/National NGO"))</f>
        <v>1</v>
      </c>
      <c r="T8" s="75">
        <f>IF(C8="", "", COUNTIFS(D8:Q8, "1", $D$2:$Q$2, "Urban"))</f>
        <v>2</v>
      </c>
      <c r="U8" s="75">
        <f>IF(C8="", "", COUNTIFS(D8:Q8, "1", $D$2:$Q$2, "Settlement"))</f>
        <v>1</v>
      </c>
      <c r="V8" s="38">
        <f>T8+U8</f>
        <v>3</v>
      </c>
      <c r="W8" s="108" t="s">
        <v>112</v>
      </c>
    </row>
    <row r="9" spans="1:23" x14ac:dyDescent="0.3">
      <c r="A9" s="60"/>
      <c r="B9" s="22"/>
      <c r="C9" s="61" t="s">
        <v>113</v>
      </c>
      <c r="D9" s="48">
        <v>1</v>
      </c>
      <c r="E9" s="17">
        <v>1</v>
      </c>
      <c r="F9" s="17">
        <v>0</v>
      </c>
      <c r="G9" s="17">
        <v>1</v>
      </c>
      <c r="H9" s="17">
        <v>0</v>
      </c>
      <c r="I9" s="17">
        <v>0</v>
      </c>
      <c r="J9" s="17">
        <v>0</v>
      </c>
      <c r="K9" s="17">
        <v>0</v>
      </c>
      <c r="L9" s="17">
        <v>1</v>
      </c>
      <c r="M9" s="17">
        <v>0</v>
      </c>
      <c r="N9" s="17">
        <v>0</v>
      </c>
      <c r="O9" s="17">
        <v>0</v>
      </c>
      <c r="P9" s="17">
        <v>0</v>
      </c>
      <c r="Q9" s="49">
        <v>1</v>
      </c>
      <c r="R9" s="74">
        <f>IF(C9="", "", COUNTIFS(D9:Q9, "1", $D$4:$Q$4, "INGO"))</f>
        <v>4</v>
      </c>
      <c r="S9" s="75">
        <f t="shared" ref="S9:S72" si="0">IF(C9="", "", COUNTIFS(D9:Q9, "1", $D$4:$Q$4, "Local/National NGO"))</f>
        <v>1</v>
      </c>
      <c r="T9" s="75">
        <f>IF(C9="", "", COUNTIFS(D9:Q9, "1", $D$2:$Q$2, "Urban"))</f>
        <v>3</v>
      </c>
      <c r="U9" s="75">
        <f t="shared" ref="U9:U72" si="1">IF(C9="", "", COUNTIFS(D9:Q9, "1", $D$2:$Q$2, "Settlement"))</f>
        <v>2</v>
      </c>
      <c r="V9" s="38">
        <f t="shared" ref="V9:V26" si="2">T9+U9</f>
        <v>5</v>
      </c>
      <c r="W9" s="108"/>
    </row>
    <row r="10" spans="1:23" x14ac:dyDescent="0.3">
      <c r="A10" s="60"/>
      <c r="B10" s="22"/>
      <c r="C10" s="61" t="s">
        <v>114</v>
      </c>
      <c r="D10" s="48">
        <v>1</v>
      </c>
      <c r="E10" s="17">
        <v>1</v>
      </c>
      <c r="F10" s="17">
        <v>1</v>
      </c>
      <c r="G10" s="17">
        <v>0</v>
      </c>
      <c r="H10" s="17">
        <v>0</v>
      </c>
      <c r="I10" s="17">
        <v>0</v>
      </c>
      <c r="J10" s="17">
        <v>1</v>
      </c>
      <c r="K10" s="17">
        <v>1</v>
      </c>
      <c r="L10" s="17">
        <v>1</v>
      </c>
      <c r="M10" s="17">
        <v>1</v>
      </c>
      <c r="N10" s="17">
        <v>1</v>
      </c>
      <c r="O10" s="17">
        <v>0</v>
      </c>
      <c r="P10" s="17">
        <v>0</v>
      </c>
      <c r="Q10" s="49">
        <v>1</v>
      </c>
      <c r="R10" s="74">
        <f t="shared" ref="R10:R72" si="3">IF(C10="", "", COUNTIFS(D10:Q10, "1", $D$4:$Q$4, "INGO"))</f>
        <v>8</v>
      </c>
      <c r="S10" s="75">
        <f t="shared" si="0"/>
        <v>1</v>
      </c>
      <c r="T10" s="75">
        <f t="shared" ref="T10:T72" si="4">IF(C10="", "", COUNTIFS(D10:Q10, "1", $D$2:$Q$2, "Urban"))</f>
        <v>5</v>
      </c>
      <c r="U10" s="75">
        <f t="shared" si="1"/>
        <v>4</v>
      </c>
      <c r="V10" s="38">
        <f t="shared" si="2"/>
        <v>9</v>
      </c>
      <c r="W10" s="108"/>
    </row>
    <row r="11" spans="1:23" x14ac:dyDescent="0.3">
      <c r="A11" s="60"/>
      <c r="B11" s="22"/>
      <c r="C11" s="61" t="s">
        <v>115</v>
      </c>
      <c r="D11" s="48">
        <v>0</v>
      </c>
      <c r="E11" s="17">
        <v>0</v>
      </c>
      <c r="F11" s="17">
        <v>0</v>
      </c>
      <c r="G11" s="17">
        <v>0</v>
      </c>
      <c r="H11" s="17">
        <v>1</v>
      </c>
      <c r="I11" s="17">
        <v>1</v>
      </c>
      <c r="J11" s="17">
        <v>1</v>
      </c>
      <c r="K11" s="17">
        <v>1</v>
      </c>
      <c r="L11" s="17">
        <v>0</v>
      </c>
      <c r="M11" s="17">
        <v>0</v>
      </c>
      <c r="N11" s="17">
        <v>0</v>
      </c>
      <c r="O11" s="17">
        <v>1</v>
      </c>
      <c r="P11" s="17">
        <v>0</v>
      </c>
      <c r="Q11" s="49">
        <v>1</v>
      </c>
      <c r="R11" s="74">
        <f t="shared" si="3"/>
        <v>4</v>
      </c>
      <c r="S11" s="75">
        <f t="shared" si="0"/>
        <v>2</v>
      </c>
      <c r="T11" s="75">
        <f t="shared" si="4"/>
        <v>3</v>
      </c>
      <c r="U11" s="75">
        <f t="shared" si="1"/>
        <v>3</v>
      </c>
      <c r="V11" s="38">
        <f>T11+U11</f>
        <v>6</v>
      </c>
      <c r="W11" s="108"/>
    </row>
    <row r="12" spans="1:23" x14ac:dyDescent="0.3">
      <c r="A12" s="60"/>
      <c r="B12" s="22"/>
      <c r="C12" s="61" t="s">
        <v>116</v>
      </c>
      <c r="D12" s="48">
        <v>1</v>
      </c>
      <c r="E12" s="17">
        <v>1</v>
      </c>
      <c r="F12" s="17">
        <v>0</v>
      </c>
      <c r="G12" s="17">
        <v>1</v>
      </c>
      <c r="H12" s="17">
        <v>0</v>
      </c>
      <c r="I12" s="17">
        <v>0</v>
      </c>
      <c r="J12" s="17">
        <v>0</v>
      </c>
      <c r="K12" s="17">
        <v>0</v>
      </c>
      <c r="L12" s="17">
        <v>0</v>
      </c>
      <c r="M12" s="17">
        <v>1</v>
      </c>
      <c r="N12" s="17">
        <v>1</v>
      </c>
      <c r="O12" s="17">
        <v>1</v>
      </c>
      <c r="P12" s="17">
        <v>1</v>
      </c>
      <c r="Q12" s="49">
        <v>1</v>
      </c>
      <c r="R12" s="74">
        <f t="shared" si="3"/>
        <v>5</v>
      </c>
      <c r="S12" s="75">
        <f t="shared" si="0"/>
        <v>3</v>
      </c>
      <c r="T12" s="75">
        <f t="shared" si="4"/>
        <v>4</v>
      </c>
      <c r="U12" s="75">
        <f t="shared" si="1"/>
        <v>4</v>
      </c>
      <c r="V12" s="38">
        <f>T12+U12</f>
        <v>8</v>
      </c>
      <c r="W12" s="108"/>
    </row>
    <row r="13" spans="1:23" x14ac:dyDescent="0.3">
      <c r="A13" s="60"/>
      <c r="B13" s="22"/>
      <c r="C13" s="61" t="s">
        <v>117</v>
      </c>
      <c r="D13" s="48">
        <v>0</v>
      </c>
      <c r="E13" s="17">
        <v>0</v>
      </c>
      <c r="F13" s="17">
        <v>0</v>
      </c>
      <c r="G13" s="17">
        <v>0</v>
      </c>
      <c r="H13" s="17">
        <v>1</v>
      </c>
      <c r="I13" s="17">
        <v>1</v>
      </c>
      <c r="J13" s="17">
        <v>0</v>
      </c>
      <c r="K13" s="17">
        <v>0</v>
      </c>
      <c r="L13" s="17">
        <v>0</v>
      </c>
      <c r="M13" s="17">
        <v>0</v>
      </c>
      <c r="N13" s="17">
        <v>0</v>
      </c>
      <c r="O13" s="17">
        <v>0</v>
      </c>
      <c r="P13" s="17">
        <v>0</v>
      </c>
      <c r="Q13" s="49">
        <v>0</v>
      </c>
      <c r="R13" s="74">
        <f t="shared" si="3"/>
        <v>2</v>
      </c>
      <c r="S13" s="75">
        <f t="shared" si="0"/>
        <v>0</v>
      </c>
      <c r="T13" s="75">
        <f t="shared" si="4"/>
        <v>1</v>
      </c>
      <c r="U13" s="75">
        <f>IF(C13="", "", COUNTIFS(D13:Q13, "1", $D$2:$Q$2, "Settlement"))</f>
        <v>1</v>
      </c>
      <c r="V13" s="38">
        <f t="shared" si="2"/>
        <v>2</v>
      </c>
      <c r="W13" s="108"/>
    </row>
    <row r="14" spans="1:23" x14ac:dyDescent="0.3">
      <c r="A14" s="60"/>
      <c r="B14" s="22"/>
      <c r="C14" s="61" t="s">
        <v>118</v>
      </c>
      <c r="D14" s="48">
        <v>0</v>
      </c>
      <c r="E14" s="17">
        <v>1</v>
      </c>
      <c r="F14" s="17">
        <v>0</v>
      </c>
      <c r="G14" s="17">
        <v>1</v>
      </c>
      <c r="H14" s="17">
        <v>0</v>
      </c>
      <c r="I14" s="17">
        <v>0</v>
      </c>
      <c r="J14" s="17">
        <v>0</v>
      </c>
      <c r="K14" s="17">
        <v>0</v>
      </c>
      <c r="L14" s="17">
        <v>0</v>
      </c>
      <c r="M14" s="17">
        <v>0</v>
      </c>
      <c r="N14" s="17">
        <v>0</v>
      </c>
      <c r="O14" s="17">
        <v>1</v>
      </c>
      <c r="P14" s="17">
        <v>0</v>
      </c>
      <c r="Q14" s="49">
        <v>0</v>
      </c>
      <c r="R14" s="74">
        <f t="shared" si="3"/>
        <v>2</v>
      </c>
      <c r="S14" s="75">
        <f t="shared" si="0"/>
        <v>1</v>
      </c>
      <c r="T14" s="75">
        <f t="shared" si="4"/>
        <v>1</v>
      </c>
      <c r="U14" s="75">
        <f t="shared" si="1"/>
        <v>2</v>
      </c>
      <c r="V14" s="38">
        <f t="shared" si="2"/>
        <v>3</v>
      </c>
      <c r="W14" s="108"/>
    </row>
    <row r="15" spans="1:23" x14ac:dyDescent="0.3">
      <c r="A15" s="60"/>
      <c r="B15" s="22"/>
      <c r="C15" s="61" t="s">
        <v>119</v>
      </c>
      <c r="D15" s="48">
        <v>0</v>
      </c>
      <c r="E15" s="17">
        <v>1</v>
      </c>
      <c r="F15" s="17">
        <v>0</v>
      </c>
      <c r="G15" s="17">
        <v>1</v>
      </c>
      <c r="H15" s="17">
        <v>0</v>
      </c>
      <c r="I15" s="17">
        <v>0</v>
      </c>
      <c r="J15" s="17">
        <v>0</v>
      </c>
      <c r="K15" s="17">
        <v>1</v>
      </c>
      <c r="L15" s="17">
        <v>1</v>
      </c>
      <c r="M15" s="17">
        <v>1</v>
      </c>
      <c r="N15" s="17">
        <v>0</v>
      </c>
      <c r="O15" s="17">
        <v>1</v>
      </c>
      <c r="P15" s="17">
        <v>1</v>
      </c>
      <c r="Q15" s="49">
        <v>0</v>
      </c>
      <c r="R15" s="74">
        <f t="shared" si="3"/>
        <v>5</v>
      </c>
      <c r="S15" s="75">
        <f t="shared" si="0"/>
        <v>2</v>
      </c>
      <c r="T15" s="75">
        <f t="shared" si="4"/>
        <v>2</v>
      </c>
      <c r="U15" s="75">
        <f t="shared" si="1"/>
        <v>5</v>
      </c>
      <c r="V15" s="38">
        <f t="shared" si="2"/>
        <v>7</v>
      </c>
      <c r="W15" s="108"/>
    </row>
    <row r="16" spans="1:23" x14ac:dyDescent="0.3">
      <c r="A16" s="60"/>
      <c r="B16" s="22"/>
      <c r="C16" s="61" t="s">
        <v>120</v>
      </c>
      <c r="D16" s="48">
        <v>0</v>
      </c>
      <c r="E16" s="17">
        <v>1</v>
      </c>
      <c r="F16" s="17">
        <v>0</v>
      </c>
      <c r="G16" s="17">
        <v>0</v>
      </c>
      <c r="H16" s="17">
        <v>1</v>
      </c>
      <c r="I16" s="17">
        <v>1</v>
      </c>
      <c r="J16" s="17">
        <v>0</v>
      </c>
      <c r="K16" s="17">
        <v>0</v>
      </c>
      <c r="L16" s="17">
        <v>0</v>
      </c>
      <c r="M16" s="17">
        <v>1</v>
      </c>
      <c r="N16" s="17">
        <v>0</v>
      </c>
      <c r="O16" s="17">
        <v>1</v>
      </c>
      <c r="P16" s="17">
        <v>1</v>
      </c>
      <c r="Q16" s="49">
        <v>0</v>
      </c>
      <c r="R16" s="74">
        <f t="shared" si="3"/>
        <v>4</v>
      </c>
      <c r="S16" s="75">
        <f t="shared" si="0"/>
        <v>2</v>
      </c>
      <c r="T16" s="75">
        <f t="shared" si="4"/>
        <v>3</v>
      </c>
      <c r="U16" s="75">
        <f t="shared" si="1"/>
        <v>3</v>
      </c>
      <c r="V16" s="38">
        <f t="shared" si="2"/>
        <v>6</v>
      </c>
      <c r="W16" s="108"/>
    </row>
    <row r="17" spans="1:23" x14ac:dyDescent="0.3">
      <c r="A17" s="60"/>
      <c r="B17" s="22"/>
      <c r="C17" s="61" t="s">
        <v>121</v>
      </c>
      <c r="D17" s="48">
        <v>0</v>
      </c>
      <c r="E17" s="17">
        <v>0</v>
      </c>
      <c r="F17" s="17">
        <v>0</v>
      </c>
      <c r="G17" s="17">
        <v>0</v>
      </c>
      <c r="H17" s="17">
        <v>0</v>
      </c>
      <c r="I17" s="17">
        <v>0</v>
      </c>
      <c r="J17" s="17">
        <v>0</v>
      </c>
      <c r="K17" s="17">
        <v>0</v>
      </c>
      <c r="L17" s="17">
        <v>1</v>
      </c>
      <c r="M17" s="17">
        <v>0</v>
      </c>
      <c r="N17" s="17">
        <v>0</v>
      </c>
      <c r="O17" s="17">
        <v>0</v>
      </c>
      <c r="P17" s="17">
        <v>0</v>
      </c>
      <c r="Q17" s="49">
        <v>1</v>
      </c>
      <c r="R17" s="74">
        <f t="shared" si="3"/>
        <v>1</v>
      </c>
      <c r="S17" s="75">
        <f t="shared" si="0"/>
        <v>1</v>
      </c>
      <c r="T17" s="75">
        <f t="shared" si="4"/>
        <v>1</v>
      </c>
      <c r="U17" s="75">
        <f t="shared" si="1"/>
        <v>1</v>
      </c>
      <c r="V17" s="38">
        <f t="shared" si="2"/>
        <v>2</v>
      </c>
      <c r="W17" s="108"/>
    </row>
    <row r="18" spans="1:23" x14ac:dyDescent="0.3">
      <c r="A18" s="60"/>
      <c r="B18" s="22"/>
      <c r="C18" s="61" t="s">
        <v>122</v>
      </c>
      <c r="D18" s="48">
        <v>1</v>
      </c>
      <c r="E18" s="17">
        <v>1</v>
      </c>
      <c r="F18" s="17">
        <v>0</v>
      </c>
      <c r="G18" s="17">
        <v>1</v>
      </c>
      <c r="H18" s="17">
        <v>0</v>
      </c>
      <c r="I18" s="17">
        <v>1</v>
      </c>
      <c r="J18" s="17">
        <v>1</v>
      </c>
      <c r="K18" s="17">
        <v>1</v>
      </c>
      <c r="L18" s="17">
        <v>1</v>
      </c>
      <c r="M18" s="17">
        <v>0</v>
      </c>
      <c r="N18" s="17">
        <v>0</v>
      </c>
      <c r="O18" s="17">
        <v>1</v>
      </c>
      <c r="P18" s="17">
        <v>1</v>
      </c>
      <c r="Q18" s="49">
        <v>1</v>
      </c>
      <c r="R18" s="74">
        <f t="shared" si="3"/>
        <v>7</v>
      </c>
      <c r="S18" s="75">
        <f t="shared" si="0"/>
        <v>3</v>
      </c>
      <c r="T18" s="75">
        <f t="shared" si="4"/>
        <v>5</v>
      </c>
      <c r="U18" s="75">
        <f t="shared" si="1"/>
        <v>5</v>
      </c>
      <c r="V18" s="38">
        <f t="shared" si="2"/>
        <v>10</v>
      </c>
      <c r="W18" s="108"/>
    </row>
    <row r="19" spans="1:23" x14ac:dyDescent="0.3">
      <c r="A19" s="60"/>
      <c r="B19" s="22"/>
      <c r="C19" s="61" t="s">
        <v>123</v>
      </c>
      <c r="D19" s="48">
        <v>1</v>
      </c>
      <c r="E19" s="17">
        <v>1</v>
      </c>
      <c r="F19" s="17">
        <v>0</v>
      </c>
      <c r="G19" s="17">
        <v>0</v>
      </c>
      <c r="H19" s="17">
        <v>0</v>
      </c>
      <c r="I19" s="17">
        <v>0</v>
      </c>
      <c r="J19" s="17">
        <v>1</v>
      </c>
      <c r="K19" s="17">
        <v>0</v>
      </c>
      <c r="L19" s="17">
        <v>1</v>
      </c>
      <c r="M19" s="17">
        <v>1</v>
      </c>
      <c r="N19" s="17">
        <v>0</v>
      </c>
      <c r="O19" s="17">
        <v>0</v>
      </c>
      <c r="P19" s="17">
        <v>0</v>
      </c>
      <c r="Q19" s="49">
        <v>0</v>
      </c>
      <c r="R19" s="74">
        <f t="shared" si="3"/>
        <v>5</v>
      </c>
      <c r="S19" s="75">
        <f t="shared" si="0"/>
        <v>0</v>
      </c>
      <c r="T19" s="75">
        <f t="shared" si="4"/>
        <v>4</v>
      </c>
      <c r="U19" s="75">
        <f t="shared" si="1"/>
        <v>1</v>
      </c>
      <c r="V19" s="38">
        <f>T19+U19</f>
        <v>5</v>
      </c>
      <c r="W19" s="108"/>
    </row>
    <row r="20" spans="1:23" x14ac:dyDescent="0.3">
      <c r="A20" s="60"/>
      <c r="B20" s="22"/>
      <c r="C20" s="61" t="s">
        <v>124</v>
      </c>
      <c r="D20" s="48">
        <v>0</v>
      </c>
      <c r="E20" s="17">
        <v>0</v>
      </c>
      <c r="F20" s="17">
        <v>0</v>
      </c>
      <c r="G20" s="17">
        <v>0</v>
      </c>
      <c r="H20" s="17">
        <v>0</v>
      </c>
      <c r="I20" s="17">
        <v>0</v>
      </c>
      <c r="J20" s="17">
        <v>1</v>
      </c>
      <c r="K20" s="17">
        <v>0</v>
      </c>
      <c r="L20" s="17">
        <v>0</v>
      </c>
      <c r="M20" s="17">
        <v>0</v>
      </c>
      <c r="N20" s="17">
        <v>0</v>
      </c>
      <c r="O20" s="17">
        <v>0</v>
      </c>
      <c r="P20" s="17">
        <v>0</v>
      </c>
      <c r="Q20" s="49">
        <v>0</v>
      </c>
      <c r="R20" s="74">
        <f t="shared" si="3"/>
        <v>1</v>
      </c>
      <c r="S20" s="75">
        <f t="shared" si="0"/>
        <v>0</v>
      </c>
      <c r="T20" s="75">
        <f t="shared" si="4"/>
        <v>1</v>
      </c>
      <c r="U20" s="75">
        <f t="shared" si="1"/>
        <v>0</v>
      </c>
      <c r="V20" s="38">
        <f t="shared" si="2"/>
        <v>1</v>
      </c>
      <c r="W20" s="108"/>
    </row>
    <row r="21" spans="1:23" x14ac:dyDescent="0.3">
      <c r="A21" s="60"/>
      <c r="B21" s="22"/>
      <c r="C21" s="61" t="s">
        <v>125</v>
      </c>
      <c r="D21" s="48">
        <v>0</v>
      </c>
      <c r="E21" s="17">
        <v>0</v>
      </c>
      <c r="F21" s="17">
        <v>0</v>
      </c>
      <c r="G21" s="17">
        <v>0</v>
      </c>
      <c r="H21" s="17">
        <v>0</v>
      </c>
      <c r="I21" s="17">
        <v>1</v>
      </c>
      <c r="J21" s="17">
        <v>0</v>
      </c>
      <c r="K21" s="17">
        <v>0</v>
      </c>
      <c r="L21" s="17">
        <v>0</v>
      </c>
      <c r="M21" s="17">
        <v>0</v>
      </c>
      <c r="N21" s="17">
        <v>0</v>
      </c>
      <c r="O21" s="17">
        <v>0</v>
      </c>
      <c r="P21" s="17">
        <v>0</v>
      </c>
      <c r="Q21" s="49">
        <v>0</v>
      </c>
      <c r="R21" s="74">
        <f t="shared" si="3"/>
        <v>1</v>
      </c>
      <c r="S21" s="75">
        <f t="shared" si="0"/>
        <v>0</v>
      </c>
      <c r="T21" s="75">
        <f t="shared" si="4"/>
        <v>1</v>
      </c>
      <c r="U21" s="75">
        <f t="shared" si="1"/>
        <v>0</v>
      </c>
      <c r="V21" s="38">
        <f t="shared" si="2"/>
        <v>1</v>
      </c>
      <c r="W21" s="108"/>
    </row>
    <row r="22" spans="1:23" x14ac:dyDescent="0.3">
      <c r="A22" s="60"/>
      <c r="B22" s="22"/>
      <c r="C22" s="61" t="s">
        <v>126</v>
      </c>
      <c r="D22" s="48">
        <v>0</v>
      </c>
      <c r="E22" s="17">
        <v>0</v>
      </c>
      <c r="F22" s="17">
        <v>0</v>
      </c>
      <c r="G22" s="17">
        <v>1</v>
      </c>
      <c r="H22" s="17">
        <v>0</v>
      </c>
      <c r="I22" s="17">
        <v>0</v>
      </c>
      <c r="J22" s="17">
        <v>0</v>
      </c>
      <c r="K22" s="17">
        <v>1</v>
      </c>
      <c r="L22" s="17">
        <v>0</v>
      </c>
      <c r="M22" s="17">
        <v>1</v>
      </c>
      <c r="N22" s="17">
        <v>1</v>
      </c>
      <c r="O22" s="17">
        <v>0</v>
      </c>
      <c r="P22" s="17">
        <v>1</v>
      </c>
      <c r="Q22" s="49">
        <v>0</v>
      </c>
      <c r="R22" s="74">
        <f t="shared" si="3"/>
        <v>4</v>
      </c>
      <c r="S22" s="75">
        <f t="shared" si="0"/>
        <v>1</v>
      </c>
      <c r="T22" s="75">
        <f t="shared" si="4"/>
        <v>1</v>
      </c>
      <c r="U22" s="75">
        <f t="shared" si="1"/>
        <v>4</v>
      </c>
      <c r="V22" s="38">
        <f t="shared" si="2"/>
        <v>5</v>
      </c>
      <c r="W22" s="108"/>
    </row>
    <row r="23" spans="1:23" x14ac:dyDescent="0.3">
      <c r="A23" s="60"/>
      <c r="B23" s="22"/>
      <c r="C23" s="61" t="s">
        <v>127</v>
      </c>
      <c r="D23" s="48">
        <v>1</v>
      </c>
      <c r="E23" s="17">
        <v>0</v>
      </c>
      <c r="F23" s="17">
        <v>1</v>
      </c>
      <c r="G23" s="17">
        <v>0</v>
      </c>
      <c r="H23" s="17">
        <v>0</v>
      </c>
      <c r="I23" s="17">
        <v>0</v>
      </c>
      <c r="J23" s="17">
        <v>0</v>
      </c>
      <c r="K23" s="17">
        <v>0</v>
      </c>
      <c r="L23" s="17">
        <v>0</v>
      </c>
      <c r="M23" s="17">
        <v>1</v>
      </c>
      <c r="N23" s="17">
        <v>0</v>
      </c>
      <c r="O23" s="17">
        <v>0</v>
      </c>
      <c r="P23" s="17">
        <v>0</v>
      </c>
      <c r="Q23" s="49">
        <v>0</v>
      </c>
      <c r="R23" s="74">
        <f t="shared" si="3"/>
        <v>3</v>
      </c>
      <c r="S23" s="75">
        <f t="shared" si="0"/>
        <v>0</v>
      </c>
      <c r="T23" s="75">
        <f t="shared" si="4"/>
        <v>2</v>
      </c>
      <c r="U23" s="75">
        <f t="shared" si="1"/>
        <v>1</v>
      </c>
      <c r="V23" s="38">
        <f t="shared" si="2"/>
        <v>3</v>
      </c>
      <c r="W23" s="108"/>
    </row>
    <row r="24" spans="1:23" x14ac:dyDescent="0.3">
      <c r="A24" s="60"/>
      <c r="B24" s="22"/>
      <c r="C24" s="61" t="s">
        <v>128</v>
      </c>
      <c r="D24" s="48">
        <v>1</v>
      </c>
      <c r="E24" s="17">
        <v>0</v>
      </c>
      <c r="F24" s="17">
        <v>1</v>
      </c>
      <c r="G24" s="17">
        <v>1</v>
      </c>
      <c r="H24" s="17">
        <v>0</v>
      </c>
      <c r="I24" s="17">
        <v>1</v>
      </c>
      <c r="J24" s="17">
        <v>1</v>
      </c>
      <c r="K24" s="17">
        <v>1</v>
      </c>
      <c r="L24" s="17">
        <v>1</v>
      </c>
      <c r="M24" s="17">
        <v>0</v>
      </c>
      <c r="N24" s="17">
        <v>1</v>
      </c>
      <c r="O24" s="17">
        <v>1</v>
      </c>
      <c r="P24" s="17">
        <v>1</v>
      </c>
      <c r="Q24" s="49">
        <v>0</v>
      </c>
      <c r="R24" s="74">
        <f t="shared" si="3"/>
        <v>8</v>
      </c>
      <c r="S24" s="75">
        <f t="shared" si="0"/>
        <v>2</v>
      </c>
      <c r="T24" s="75">
        <f t="shared" si="4"/>
        <v>3</v>
      </c>
      <c r="U24" s="75">
        <f t="shared" si="1"/>
        <v>7</v>
      </c>
      <c r="V24" s="38">
        <f t="shared" si="2"/>
        <v>10</v>
      </c>
      <c r="W24" s="108"/>
    </row>
    <row r="25" spans="1:23" x14ac:dyDescent="0.3">
      <c r="A25" s="60"/>
      <c r="B25" s="22"/>
      <c r="C25" s="61" t="s">
        <v>129</v>
      </c>
      <c r="D25" s="48">
        <v>0</v>
      </c>
      <c r="E25" s="17">
        <v>1</v>
      </c>
      <c r="F25" s="17">
        <v>0</v>
      </c>
      <c r="G25" s="17">
        <v>0</v>
      </c>
      <c r="H25" s="17">
        <v>1</v>
      </c>
      <c r="I25" s="17">
        <v>0</v>
      </c>
      <c r="J25" s="17">
        <v>0</v>
      </c>
      <c r="K25" s="17">
        <v>0</v>
      </c>
      <c r="L25" s="17">
        <v>1</v>
      </c>
      <c r="M25" s="17">
        <v>0</v>
      </c>
      <c r="N25" s="17">
        <v>0</v>
      </c>
      <c r="O25" s="17">
        <v>0</v>
      </c>
      <c r="P25" s="17">
        <v>0</v>
      </c>
      <c r="Q25" s="49">
        <v>0</v>
      </c>
      <c r="R25" s="74">
        <f t="shared" si="3"/>
        <v>3</v>
      </c>
      <c r="S25" s="75">
        <f t="shared" si="0"/>
        <v>0</v>
      </c>
      <c r="T25" s="75">
        <f t="shared" si="4"/>
        <v>1</v>
      </c>
      <c r="U25" s="75">
        <f t="shared" si="1"/>
        <v>2</v>
      </c>
      <c r="V25" s="38">
        <f t="shared" si="2"/>
        <v>3</v>
      </c>
      <c r="W25" s="108"/>
    </row>
    <row r="26" spans="1:23" x14ac:dyDescent="0.3">
      <c r="A26" s="60"/>
      <c r="B26" s="22"/>
      <c r="C26" s="61" t="s">
        <v>130</v>
      </c>
      <c r="D26" s="48">
        <v>0</v>
      </c>
      <c r="E26" s="17">
        <v>0</v>
      </c>
      <c r="F26" s="17">
        <v>0</v>
      </c>
      <c r="G26" s="17">
        <v>0</v>
      </c>
      <c r="H26" s="17">
        <v>1</v>
      </c>
      <c r="I26" s="17">
        <v>1</v>
      </c>
      <c r="J26" s="17">
        <v>1</v>
      </c>
      <c r="K26" s="17">
        <v>1</v>
      </c>
      <c r="L26" s="17">
        <v>1</v>
      </c>
      <c r="M26" s="17">
        <v>0</v>
      </c>
      <c r="N26" s="17">
        <v>0</v>
      </c>
      <c r="O26" s="17">
        <v>1</v>
      </c>
      <c r="P26" s="17">
        <v>1</v>
      </c>
      <c r="Q26" s="49">
        <v>0</v>
      </c>
      <c r="R26" s="74">
        <f t="shared" si="3"/>
        <v>5</v>
      </c>
      <c r="S26" s="75">
        <f t="shared" si="0"/>
        <v>2</v>
      </c>
      <c r="T26" s="75">
        <f t="shared" si="4"/>
        <v>2</v>
      </c>
      <c r="U26" s="75">
        <f t="shared" si="1"/>
        <v>5</v>
      </c>
      <c r="V26" s="38">
        <f t="shared" si="2"/>
        <v>7</v>
      </c>
      <c r="W26" s="108"/>
    </row>
    <row r="27" spans="1:23" x14ac:dyDescent="0.3">
      <c r="A27" s="60"/>
      <c r="B27" s="14" t="s">
        <v>131</v>
      </c>
      <c r="C27" s="59"/>
      <c r="D27" s="39"/>
      <c r="E27" s="18"/>
      <c r="F27" s="18"/>
      <c r="G27" s="18"/>
      <c r="H27" s="18"/>
      <c r="I27" s="18"/>
      <c r="J27" s="18"/>
      <c r="K27" s="18"/>
      <c r="L27" s="18"/>
      <c r="M27" s="18"/>
      <c r="N27" s="18"/>
      <c r="O27" s="18"/>
      <c r="P27" s="18"/>
      <c r="Q27" s="40"/>
      <c r="R27" s="39"/>
      <c r="S27" s="18"/>
      <c r="T27" s="18"/>
      <c r="U27" s="18"/>
      <c r="V27" s="40"/>
      <c r="W27" s="29"/>
    </row>
    <row r="28" spans="1:23" x14ac:dyDescent="0.3">
      <c r="A28" s="60"/>
      <c r="B28" s="22"/>
      <c r="C28" s="61" t="s">
        <v>132</v>
      </c>
      <c r="D28" s="48">
        <v>0</v>
      </c>
      <c r="E28" s="17">
        <v>0</v>
      </c>
      <c r="F28" s="17" t="s">
        <v>133</v>
      </c>
      <c r="G28" s="17">
        <v>0</v>
      </c>
      <c r="H28" s="17">
        <v>0</v>
      </c>
      <c r="I28" s="17">
        <v>0</v>
      </c>
      <c r="J28" s="17">
        <v>0</v>
      </c>
      <c r="K28" s="17">
        <v>1</v>
      </c>
      <c r="L28" s="17">
        <v>0</v>
      </c>
      <c r="M28" s="17">
        <v>0</v>
      </c>
      <c r="N28" s="17">
        <v>0</v>
      </c>
      <c r="O28" s="17">
        <v>0</v>
      </c>
      <c r="P28" s="17">
        <v>0</v>
      </c>
      <c r="Q28" s="49">
        <v>0</v>
      </c>
      <c r="R28" s="74">
        <f t="shared" si="3"/>
        <v>2</v>
      </c>
      <c r="S28" s="75">
        <f t="shared" si="0"/>
        <v>0</v>
      </c>
      <c r="T28" s="75">
        <f t="shared" si="4"/>
        <v>0</v>
      </c>
      <c r="U28" s="75">
        <f t="shared" si="1"/>
        <v>2</v>
      </c>
      <c r="V28" s="38">
        <f>T28+U28</f>
        <v>2</v>
      </c>
      <c r="W28" s="108" t="s">
        <v>134</v>
      </c>
    </row>
    <row r="29" spans="1:23" x14ac:dyDescent="0.3">
      <c r="A29" s="60"/>
      <c r="B29" s="22"/>
      <c r="C29" s="61" t="s">
        <v>135</v>
      </c>
      <c r="D29" s="48">
        <v>0</v>
      </c>
      <c r="E29" s="17">
        <v>1</v>
      </c>
      <c r="F29" s="17">
        <v>0</v>
      </c>
      <c r="G29" s="17">
        <v>1</v>
      </c>
      <c r="H29" s="17">
        <v>0</v>
      </c>
      <c r="I29" s="17">
        <v>0</v>
      </c>
      <c r="J29" s="17">
        <v>0</v>
      </c>
      <c r="K29" s="17">
        <v>0</v>
      </c>
      <c r="L29" s="17">
        <v>0</v>
      </c>
      <c r="M29" s="17">
        <v>0</v>
      </c>
      <c r="N29" s="17">
        <v>0</v>
      </c>
      <c r="O29" s="17">
        <v>0</v>
      </c>
      <c r="P29" s="17">
        <v>0</v>
      </c>
      <c r="Q29" s="49">
        <v>0</v>
      </c>
      <c r="R29" s="74">
        <f t="shared" si="3"/>
        <v>2</v>
      </c>
      <c r="S29" s="75">
        <f t="shared" si="0"/>
        <v>0</v>
      </c>
      <c r="T29" s="75">
        <f t="shared" si="4"/>
        <v>1</v>
      </c>
      <c r="U29" s="75">
        <f t="shared" si="1"/>
        <v>1</v>
      </c>
      <c r="V29" s="38">
        <f t="shared" ref="V29:V31" si="5">T29+U29</f>
        <v>2</v>
      </c>
      <c r="W29" s="108"/>
    </row>
    <row r="30" spans="1:23" x14ac:dyDescent="0.3">
      <c r="A30" s="60"/>
      <c r="B30" s="22"/>
      <c r="C30" s="61" t="s">
        <v>136</v>
      </c>
      <c r="D30" s="48">
        <v>0</v>
      </c>
      <c r="E30" s="17">
        <v>0</v>
      </c>
      <c r="F30" s="17">
        <v>1</v>
      </c>
      <c r="G30" s="17">
        <v>0</v>
      </c>
      <c r="H30" s="17">
        <v>0</v>
      </c>
      <c r="I30" s="17">
        <v>0</v>
      </c>
      <c r="J30" s="17">
        <v>0</v>
      </c>
      <c r="K30" s="17">
        <v>1</v>
      </c>
      <c r="L30" s="17">
        <v>1</v>
      </c>
      <c r="M30" s="17">
        <v>0</v>
      </c>
      <c r="N30" s="17">
        <v>0</v>
      </c>
      <c r="O30" s="19">
        <v>1</v>
      </c>
      <c r="P30" s="17">
        <v>1</v>
      </c>
      <c r="Q30" s="49">
        <v>0</v>
      </c>
      <c r="R30" s="74">
        <f t="shared" si="3"/>
        <v>3</v>
      </c>
      <c r="S30" s="75">
        <f t="shared" si="0"/>
        <v>2</v>
      </c>
      <c r="T30" s="75">
        <f t="shared" si="4"/>
        <v>0</v>
      </c>
      <c r="U30" s="75">
        <f t="shared" si="1"/>
        <v>5</v>
      </c>
      <c r="V30" s="38">
        <f t="shared" si="5"/>
        <v>5</v>
      </c>
      <c r="W30" s="108"/>
    </row>
    <row r="31" spans="1:23" x14ac:dyDescent="0.3">
      <c r="A31" s="60"/>
      <c r="B31" s="22"/>
      <c r="C31" s="61" t="s">
        <v>137</v>
      </c>
      <c r="D31" s="48">
        <v>0</v>
      </c>
      <c r="E31" s="17">
        <v>1</v>
      </c>
      <c r="F31" s="17">
        <v>0</v>
      </c>
      <c r="G31" s="17">
        <v>0</v>
      </c>
      <c r="H31" s="19">
        <v>1</v>
      </c>
      <c r="I31" s="17">
        <v>0</v>
      </c>
      <c r="J31" s="17">
        <v>0</v>
      </c>
      <c r="K31" s="17">
        <v>0</v>
      </c>
      <c r="L31" s="17">
        <v>0</v>
      </c>
      <c r="M31" s="17">
        <v>0</v>
      </c>
      <c r="N31" s="17">
        <v>0</v>
      </c>
      <c r="O31" s="17">
        <v>0</v>
      </c>
      <c r="P31" s="17">
        <v>0</v>
      </c>
      <c r="Q31" s="49">
        <v>1</v>
      </c>
      <c r="R31" s="74">
        <f t="shared" si="3"/>
        <v>2</v>
      </c>
      <c r="S31" s="75">
        <f t="shared" si="0"/>
        <v>1</v>
      </c>
      <c r="T31" s="75">
        <f t="shared" si="4"/>
        <v>2</v>
      </c>
      <c r="U31" s="75">
        <f t="shared" si="1"/>
        <v>1</v>
      </c>
      <c r="V31" s="38">
        <f t="shared" si="5"/>
        <v>3</v>
      </c>
      <c r="W31" s="108"/>
    </row>
    <row r="32" spans="1:23" x14ac:dyDescent="0.3">
      <c r="A32" s="60"/>
      <c r="B32" s="14" t="s">
        <v>138</v>
      </c>
      <c r="C32" s="59"/>
      <c r="D32" s="39"/>
      <c r="E32" s="18"/>
      <c r="F32" s="18"/>
      <c r="G32" s="18"/>
      <c r="H32" s="18"/>
      <c r="I32" s="18"/>
      <c r="J32" s="18"/>
      <c r="K32" s="18"/>
      <c r="L32" s="18"/>
      <c r="M32" s="18"/>
      <c r="N32" s="18"/>
      <c r="O32" s="18"/>
      <c r="P32" s="18"/>
      <c r="Q32" s="40"/>
      <c r="R32" s="39"/>
      <c r="S32" s="18"/>
      <c r="T32" s="18"/>
      <c r="U32" s="18"/>
      <c r="V32" s="40"/>
      <c r="W32" s="29"/>
    </row>
    <row r="33" spans="1:23" x14ac:dyDescent="0.3">
      <c r="A33" s="60"/>
      <c r="B33" s="22"/>
      <c r="C33" s="61" t="s">
        <v>139</v>
      </c>
      <c r="D33" s="48">
        <v>0</v>
      </c>
      <c r="E33" s="17">
        <v>0</v>
      </c>
      <c r="F33" s="17">
        <v>0</v>
      </c>
      <c r="G33" s="17">
        <v>0</v>
      </c>
      <c r="H33" s="17">
        <v>0</v>
      </c>
      <c r="I33" s="17">
        <v>0</v>
      </c>
      <c r="J33" s="17">
        <v>0</v>
      </c>
      <c r="K33" s="17">
        <v>1</v>
      </c>
      <c r="L33" s="17">
        <v>0</v>
      </c>
      <c r="M33" s="17">
        <v>0</v>
      </c>
      <c r="N33" s="17">
        <v>1</v>
      </c>
      <c r="O33" s="17">
        <v>0</v>
      </c>
      <c r="P33" s="17">
        <v>0</v>
      </c>
      <c r="Q33" s="49">
        <v>0</v>
      </c>
      <c r="R33" s="74">
        <f t="shared" si="3"/>
        <v>2</v>
      </c>
      <c r="S33" s="75">
        <f t="shared" si="0"/>
        <v>0</v>
      </c>
      <c r="T33" s="75">
        <f t="shared" si="4"/>
        <v>0</v>
      </c>
      <c r="U33" s="75">
        <f t="shared" si="1"/>
        <v>2</v>
      </c>
      <c r="V33" s="38">
        <f>T33+U33</f>
        <v>2</v>
      </c>
      <c r="W33" s="119" t="s">
        <v>140</v>
      </c>
    </row>
    <row r="34" spans="1:23" x14ac:dyDescent="0.3">
      <c r="A34" s="60"/>
      <c r="B34" s="22"/>
      <c r="C34" s="61" t="s">
        <v>141</v>
      </c>
      <c r="D34" s="48">
        <v>0</v>
      </c>
      <c r="E34" s="17">
        <v>0</v>
      </c>
      <c r="F34" s="17" t="s">
        <v>133</v>
      </c>
      <c r="G34" s="17">
        <v>0</v>
      </c>
      <c r="H34" s="17">
        <v>1</v>
      </c>
      <c r="I34" s="17">
        <v>0</v>
      </c>
      <c r="J34" s="17">
        <v>0</v>
      </c>
      <c r="K34" s="17">
        <v>0</v>
      </c>
      <c r="L34" s="17">
        <v>0</v>
      </c>
      <c r="M34" s="17">
        <v>0</v>
      </c>
      <c r="N34" s="17">
        <v>0</v>
      </c>
      <c r="O34" s="17">
        <v>0</v>
      </c>
      <c r="P34" s="17">
        <v>0</v>
      </c>
      <c r="Q34" s="49">
        <v>0</v>
      </c>
      <c r="R34" s="74">
        <f t="shared" si="3"/>
        <v>2</v>
      </c>
      <c r="S34" s="75">
        <f t="shared" si="0"/>
        <v>0</v>
      </c>
      <c r="T34" s="75">
        <f t="shared" si="4"/>
        <v>0</v>
      </c>
      <c r="U34" s="75">
        <f t="shared" si="1"/>
        <v>2</v>
      </c>
      <c r="V34" s="38">
        <f t="shared" ref="V34:V36" si="6">T34+U34</f>
        <v>2</v>
      </c>
      <c r="W34" s="119"/>
    </row>
    <row r="35" spans="1:23" x14ac:dyDescent="0.3">
      <c r="A35" s="60"/>
      <c r="B35" s="22"/>
      <c r="C35" s="61" t="s">
        <v>142</v>
      </c>
      <c r="D35" s="48">
        <v>0</v>
      </c>
      <c r="E35" s="17">
        <v>1</v>
      </c>
      <c r="F35" s="17" t="s">
        <v>133</v>
      </c>
      <c r="G35" s="17" t="s">
        <v>133</v>
      </c>
      <c r="H35" s="19">
        <v>1</v>
      </c>
      <c r="I35" s="17">
        <v>1</v>
      </c>
      <c r="J35" s="19">
        <v>1</v>
      </c>
      <c r="K35" s="19">
        <v>1</v>
      </c>
      <c r="L35" s="19">
        <v>1</v>
      </c>
      <c r="M35" s="17">
        <v>0</v>
      </c>
      <c r="N35" s="19">
        <v>1</v>
      </c>
      <c r="O35" s="19">
        <v>1</v>
      </c>
      <c r="P35" s="19">
        <v>1</v>
      </c>
      <c r="Q35" s="49">
        <v>0</v>
      </c>
      <c r="R35" s="74">
        <f t="shared" si="3"/>
        <v>9</v>
      </c>
      <c r="S35" s="75">
        <f t="shared" si="0"/>
        <v>2</v>
      </c>
      <c r="T35" s="75">
        <f t="shared" si="4"/>
        <v>3</v>
      </c>
      <c r="U35" s="75">
        <f t="shared" si="1"/>
        <v>8</v>
      </c>
      <c r="V35" s="38">
        <f t="shared" si="6"/>
        <v>11</v>
      </c>
      <c r="W35" s="119"/>
    </row>
    <row r="36" spans="1:23" x14ac:dyDescent="0.3">
      <c r="A36" s="60"/>
      <c r="B36" s="22"/>
      <c r="C36" s="61" t="s">
        <v>143</v>
      </c>
      <c r="D36" s="48">
        <v>0</v>
      </c>
      <c r="E36" s="17">
        <v>1</v>
      </c>
      <c r="F36" s="17" t="s">
        <v>133</v>
      </c>
      <c r="G36" s="17">
        <v>0</v>
      </c>
      <c r="H36" s="17">
        <v>1</v>
      </c>
      <c r="I36" s="17">
        <v>0</v>
      </c>
      <c r="J36" s="19">
        <v>1</v>
      </c>
      <c r="K36" s="17">
        <v>0</v>
      </c>
      <c r="L36" s="19">
        <v>1</v>
      </c>
      <c r="M36" s="19">
        <v>1</v>
      </c>
      <c r="N36" s="19">
        <v>1</v>
      </c>
      <c r="O36" s="19">
        <v>1</v>
      </c>
      <c r="P36" s="19">
        <v>1</v>
      </c>
      <c r="Q36" s="50">
        <v>1</v>
      </c>
      <c r="R36" s="74">
        <f t="shared" si="3"/>
        <v>7</v>
      </c>
      <c r="S36" s="75">
        <f t="shared" si="0"/>
        <v>3</v>
      </c>
      <c r="T36" s="75">
        <f t="shared" si="4"/>
        <v>4</v>
      </c>
      <c r="U36" s="75">
        <f t="shared" si="1"/>
        <v>6</v>
      </c>
      <c r="V36" s="38">
        <f t="shared" si="6"/>
        <v>10</v>
      </c>
      <c r="W36" s="119"/>
    </row>
    <row r="37" spans="1:23" x14ac:dyDescent="0.3">
      <c r="A37" s="60"/>
      <c r="B37" s="14" t="s">
        <v>144</v>
      </c>
      <c r="C37" s="59"/>
      <c r="D37" s="39"/>
      <c r="E37" s="18"/>
      <c r="F37" s="18"/>
      <c r="G37" s="18"/>
      <c r="H37" s="18"/>
      <c r="I37" s="18"/>
      <c r="J37" s="18"/>
      <c r="K37" s="18"/>
      <c r="L37" s="18"/>
      <c r="M37" s="18"/>
      <c r="N37" s="18"/>
      <c r="O37" s="18"/>
      <c r="P37" s="18"/>
      <c r="Q37" s="40"/>
      <c r="R37" s="39"/>
      <c r="S37" s="18"/>
      <c r="T37" s="18"/>
      <c r="U37" s="18"/>
      <c r="V37" s="40"/>
      <c r="W37" s="29"/>
    </row>
    <row r="38" spans="1:23" ht="13" customHeight="1" x14ac:dyDescent="0.3">
      <c r="A38" s="60"/>
      <c r="B38" s="22"/>
      <c r="C38" s="61" t="s">
        <v>115</v>
      </c>
      <c r="D38" s="48">
        <v>0</v>
      </c>
      <c r="E38" s="17">
        <v>0</v>
      </c>
      <c r="F38" s="17">
        <v>0</v>
      </c>
      <c r="G38" s="17">
        <v>1</v>
      </c>
      <c r="H38" s="17">
        <v>0</v>
      </c>
      <c r="I38" s="17">
        <v>0</v>
      </c>
      <c r="J38" s="17">
        <v>0</v>
      </c>
      <c r="K38" s="17">
        <v>0</v>
      </c>
      <c r="L38" s="17">
        <v>0</v>
      </c>
      <c r="M38" s="17">
        <v>0</v>
      </c>
      <c r="N38" s="17">
        <v>0</v>
      </c>
      <c r="O38" s="17">
        <v>0</v>
      </c>
      <c r="P38" s="17">
        <v>0</v>
      </c>
      <c r="Q38" s="49">
        <v>0</v>
      </c>
      <c r="R38" s="74">
        <f t="shared" si="3"/>
        <v>1</v>
      </c>
      <c r="S38" s="75">
        <f t="shared" si="0"/>
        <v>0</v>
      </c>
      <c r="T38" s="75">
        <f t="shared" si="4"/>
        <v>0</v>
      </c>
      <c r="U38" s="75">
        <f t="shared" si="1"/>
        <v>1</v>
      </c>
      <c r="V38" s="38">
        <f>T38+U38</f>
        <v>1</v>
      </c>
      <c r="W38" s="108" t="s">
        <v>145</v>
      </c>
    </row>
    <row r="39" spans="1:23" x14ac:dyDescent="0.3">
      <c r="A39" s="60"/>
      <c r="B39" s="22"/>
      <c r="C39" s="61" t="s">
        <v>146</v>
      </c>
      <c r="D39" s="48">
        <v>0</v>
      </c>
      <c r="E39" s="17">
        <v>0</v>
      </c>
      <c r="F39" s="17">
        <v>0</v>
      </c>
      <c r="G39" s="17">
        <v>0</v>
      </c>
      <c r="H39" s="17">
        <v>1</v>
      </c>
      <c r="I39" s="17">
        <v>0</v>
      </c>
      <c r="J39" s="17">
        <v>0</v>
      </c>
      <c r="K39" s="17">
        <v>0</v>
      </c>
      <c r="L39" s="17">
        <v>0</v>
      </c>
      <c r="M39" s="17">
        <v>0</v>
      </c>
      <c r="N39" s="17">
        <v>0</v>
      </c>
      <c r="O39" s="17">
        <v>0</v>
      </c>
      <c r="P39" s="17">
        <v>0</v>
      </c>
      <c r="Q39" s="49">
        <v>0</v>
      </c>
      <c r="R39" s="74">
        <f t="shared" si="3"/>
        <v>1</v>
      </c>
      <c r="S39" s="75">
        <f t="shared" si="0"/>
        <v>0</v>
      </c>
      <c r="T39" s="75">
        <f t="shared" si="4"/>
        <v>0</v>
      </c>
      <c r="U39" s="75">
        <f t="shared" si="1"/>
        <v>1</v>
      </c>
      <c r="V39" s="38">
        <f t="shared" ref="V39:V47" si="7">T39+U39</f>
        <v>1</v>
      </c>
      <c r="W39" s="108"/>
    </row>
    <row r="40" spans="1:23" x14ac:dyDescent="0.3">
      <c r="A40" s="60"/>
      <c r="B40" s="22"/>
      <c r="C40" s="61" t="s">
        <v>116</v>
      </c>
      <c r="D40" s="48">
        <v>0</v>
      </c>
      <c r="E40" s="17">
        <v>0</v>
      </c>
      <c r="F40" s="17">
        <v>0</v>
      </c>
      <c r="G40" s="17">
        <v>0</v>
      </c>
      <c r="H40" s="17">
        <v>1</v>
      </c>
      <c r="I40" s="17">
        <v>0</v>
      </c>
      <c r="J40" s="17">
        <v>0</v>
      </c>
      <c r="K40" s="17">
        <v>0</v>
      </c>
      <c r="L40" s="17">
        <v>0</v>
      </c>
      <c r="M40" s="17">
        <v>1</v>
      </c>
      <c r="N40" s="17">
        <v>0</v>
      </c>
      <c r="O40" s="17">
        <v>1</v>
      </c>
      <c r="P40" s="17">
        <v>0</v>
      </c>
      <c r="Q40" s="50">
        <v>1</v>
      </c>
      <c r="R40" s="74">
        <f t="shared" si="3"/>
        <v>2</v>
      </c>
      <c r="S40" s="75">
        <f t="shared" si="0"/>
        <v>2</v>
      </c>
      <c r="T40" s="75">
        <f t="shared" si="4"/>
        <v>2</v>
      </c>
      <c r="U40" s="75">
        <f t="shared" si="1"/>
        <v>2</v>
      </c>
      <c r="V40" s="38">
        <f>T40+U40</f>
        <v>4</v>
      </c>
      <c r="W40" s="108"/>
    </row>
    <row r="41" spans="1:23" x14ac:dyDescent="0.3">
      <c r="A41" s="60"/>
      <c r="B41" s="22"/>
      <c r="C41" s="61" t="s">
        <v>147</v>
      </c>
      <c r="D41" s="48">
        <v>0</v>
      </c>
      <c r="E41" s="17">
        <v>0</v>
      </c>
      <c r="F41" s="17">
        <v>0</v>
      </c>
      <c r="G41" s="17">
        <v>0</v>
      </c>
      <c r="H41" s="19">
        <v>1</v>
      </c>
      <c r="I41" s="17">
        <v>0</v>
      </c>
      <c r="J41" s="17">
        <v>0</v>
      </c>
      <c r="K41" s="17">
        <v>0</v>
      </c>
      <c r="L41" s="17">
        <v>0</v>
      </c>
      <c r="M41" s="17">
        <v>0</v>
      </c>
      <c r="N41" s="17">
        <v>0</v>
      </c>
      <c r="O41" s="17">
        <v>0</v>
      </c>
      <c r="P41" s="17">
        <v>0</v>
      </c>
      <c r="Q41" s="49">
        <v>0</v>
      </c>
      <c r="R41" s="74">
        <f t="shared" si="3"/>
        <v>1</v>
      </c>
      <c r="S41" s="75">
        <f t="shared" si="0"/>
        <v>0</v>
      </c>
      <c r="T41" s="75">
        <f t="shared" si="4"/>
        <v>0</v>
      </c>
      <c r="U41" s="75">
        <f t="shared" si="1"/>
        <v>1</v>
      </c>
      <c r="V41" s="38">
        <f t="shared" si="7"/>
        <v>1</v>
      </c>
      <c r="W41" s="108"/>
    </row>
    <row r="42" spans="1:23" x14ac:dyDescent="0.3">
      <c r="A42" s="60"/>
      <c r="B42" s="22"/>
      <c r="C42" s="61" t="s">
        <v>122</v>
      </c>
      <c r="D42" s="48">
        <v>0</v>
      </c>
      <c r="E42" s="17">
        <v>0</v>
      </c>
      <c r="F42" s="17">
        <v>0</v>
      </c>
      <c r="G42" s="17">
        <v>0</v>
      </c>
      <c r="H42" s="17">
        <v>1</v>
      </c>
      <c r="I42" s="17">
        <v>0</v>
      </c>
      <c r="J42" s="17">
        <v>0</v>
      </c>
      <c r="K42" s="17">
        <v>0</v>
      </c>
      <c r="L42" s="17">
        <v>0</v>
      </c>
      <c r="M42" s="17">
        <v>0</v>
      </c>
      <c r="N42" s="17">
        <v>0</v>
      </c>
      <c r="O42" s="17">
        <v>0</v>
      </c>
      <c r="P42" s="17">
        <v>0</v>
      </c>
      <c r="Q42" s="49">
        <v>0</v>
      </c>
      <c r="R42" s="74">
        <f t="shared" si="3"/>
        <v>1</v>
      </c>
      <c r="S42" s="75">
        <f t="shared" si="0"/>
        <v>0</v>
      </c>
      <c r="T42" s="75">
        <f t="shared" si="4"/>
        <v>0</v>
      </c>
      <c r="U42" s="75">
        <f t="shared" si="1"/>
        <v>1</v>
      </c>
      <c r="V42" s="38">
        <f t="shared" si="7"/>
        <v>1</v>
      </c>
      <c r="W42" s="108"/>
    </row>
    <row r="43" spans="1:23" ht="12.65" customHeight="1" x14ac:dyDescent="0.3">
      <c r="A43" s="60"/>
      <c r="B43" s="22"/>
      <c r="C43" s="61" t="s">
        <v>123</v>
      </c>
      <c r="D43" s="48">
        <v>0</v>
      </c>
      <c r="E43" s="17">
        <v>0</v>
      </c>
      <c r="F43" s="17">
        <v>0</v>
      </c>
      <c r="G43" s="17">
        <v>1</v>
      </c>
      <c r="H43" s="17">
        <v>1</v>
      </c>
      <c r="I43" s="17">
        <v>0</v>
      </c>
      <c r="J43" s="17">
        <v>0</v>
      </c>
      <c r="K43" s="17">
        <v>0</v>
      </c>
      <c r="L43" s="17">
        <v>1</v>
      </c>
      <c r="M43" s="17">
        <v>0</v>
      </c>
      <c r="N43" s="17">
        <v>0</v>
      </c>
      <c r="O43" s="17">
        <v>0</v>
      </c>
      <c r="P43" s="17">
        <v>0</v>
      </c>
      <c r="Q43" s="49">
        <v>0</v>
      </c>
      <c r="R43" s="74">
        <f t="shared" si="3"/>
        <v>3</v>
      </c>
      <c r="S43" s="75">
        <f t="shared" si="0"/>
        <v>0</v>
      </c>
      <c r="T43" s="75">
        <f t="shared" si="4"/>
        <v>0</v>
      </c>
      <c r="U43" s="75">
        <f t="shared" si="1"/>
        <v>3</v>
      </c>
      <c r="V43" s="38">
        <f>T43+U43</f>
        <v>3</v>
      </c>
      <c r="W43" s="108"/>
    </row>
    <row r="44" spans="1:23" x14ac:dyDescent="0.3">
      <c r="A44" s="60"/>
      <c r="B44" s="22"/>
      <c r="C44" s="61" t="s">
        <v>128</v>
      </c>
      <c r="D44" s="48">
        <v>0</v>
      </c>
      <c r="E44" s="17">
        <v>0</v>
      </c>
      <c r="F44" s="19">
        <v>1</v>
      </c>
      <c r="G44" s="17">
        <v>1</v>
      </c>
      <c r="H44" s="19">
        <v>1</v>
      </c>
      <c r="I44" s="17">
        <v>0</v>
      </c>
      <c r="J44" s="17">
        <v>0</v>
      </c>
      <c r="K44" s="17">
        <v>0</v>
      </c>
      <c r="L44" s="19">
        <v>1</v>
      </c>
      <c r="M44" s="17">
        <v>0</v>
      </c>
      <c r="N44" s="17">
        <v>0</v>
      </c>
      <c r="O44" s="17">
        <v>1</v>
      </c>
      <c r="P44" s="17">
        <v>0</v>
      </c>
      <c r="Q44" s="49">
        <v>0</v>
      </c>
      <c r="R44" s="74">
        <f t="shared" si="3"/>
        <v>4</v>
      </c>
      <c r="S44" s="75">
        <f t="shared" si="0"/>
        <v>1</v>
      </c>
      <c r="T44" s="75">
        <f t="shared" si="4"/>
        <v>0</v>
      </c>
      <c r="U44" s="75">
        <f t="shared" si="1"/>
        <v>5</v>
      </c>
      <c r="V44" s="38">
        <f>T44+U44</f>
        <v>5</v>
      </c>
      <c r="W44" s="108"/>
    </row>
    <row r="45" spans="1:23" x14ac:dyDescent="0.3">
      <c r="A45" s="60"/>
      <c r="B45" s="22"/>
      <c r="C45" s="61" t="s">
        <v>126</v>
      </c>
      <c r="D45" s="48">
        <v>0</v>
      </c>
      <c r="E45" s="17">
        <v>0</v>
      </c>
      <c r="F45" s="17">
        <v>0</v>
      </c>
      <c r="G45" s="17">
        <v>0</v>
      </c>
      <c r="H45" s="17">
        <v>0</v>
      </c>
      <c r="I45" s="17">
        <v>0</v>
      </c>
      <c r="J45" s="17">
        <v>0</v>
      </c>
      <c r="K45" s="17">
        <v>0</v>
      </c>
      <c r="L45" s="17">
        <v>0</v>
      </c>
      <c r="M45" s="17">
        <v>1</v>
      </c>
      <c r="N45" s="17">
        <v>0</v>
      </c>
      <c r="O45" s="17">
        <v>0</v>
      </c>
      <c r="P45" s="17">
        <v>0</v>
      </c>
      <c r="Q45" s="49">
        <v>0</v>
      </c>
      <c r="R45" s="74">
        <f t="shared" si="3"/>
        <v>1</v>
      </c>
      <c r="S45" s="75">
        <f t="shared" si="0"/>
        <v>0</v>
      </c>
      <c r="T45" s="75">
        <f t="shared" si="4"/>
        <v>1</v>
      </c>
      <c r="U45" s="75">
        <f t="shared" si="1"/>
        <v>0</v>
      </c>
      <c r="V45" s="38">
        <f t="shared" si="7"/>
        <v>1</v>
      </c>
      <c r="W45" s="108"/>
    </row>
    <row r="46" spans="1:23" x14ac:dyDescent="0.3">
      <c r="A46" s="60"/>
      <c r="B46" s="22"/>
      <c r="C46" s="61" t="s">
        <v>148</v>
      </c>
      <c r="D46" s="48">
        <v>0</v>
      </c>
      <c r="E46" s="17">
        <v>0</v>
      </c>
      <c r="F46" s="17">
        <v>0</v>
      </c>
      <c r="G46" s="17">
        <v>0</v>
      </c>
      <c r="H46" s="17">
        <v>1</v>
      </c>
      <c r="I46" s="17">
        <v>0</v>
      </c>
      <c r="J46" s="17">
        <v>0</v>
      </c>
      <c r="K46" s="17">
        <v>0</v>
      </c>
      <c r="L46" s="17">
        <v>0</v>
      </c>
      <c r="M46" s="17">
        <v>0</v>
      </c>
      <c r="N46" s="17">
        <v>0</v>
      </c>
      <c r="O46" s="17">
        <v>0</v>
      </c>
      <c r="P46" s="17">
        <v>0</v>
      </c>
      <c r="Q46" s="49">
        <v>0</v>
      </c>
      <c r="R46" s="74">
        <f t="shared" si="3"/>
        <v>1</v>
      </c>
      <c r="S46" s="75">
        <f t="shared" si="0"/>
        <v>0</v>
      </c>
      <c r="T46" s="75">
        <f t="shared" si="4"/>
        <v>0</v>
      </c>
      <c r="U46" s="75">
        <f t="shared" si="1"/>
        <v>1</v>
      </c>
      <c r="V46" s="38">
        <f t="shared" si="7"/>
        <v>1</v>
      </c>
      <c r="W46" s="108"/>
    </row>
    <row r="47" spans="1:23" x14ac:dyDescent="0.3">
      <c r="A47" s="60"/>
      <c r="B47" s="22"/>
      <c r="C47" s="61" t="s">
        <v>130</v>
      </c>
      <c r="D47" s="48">
        <v>0</v>
      </c>
      <c r="E47" s="17" t="s">
        <v>133</v>
      </c>
      <c r="F47" s="17" t="s">
        <v>133</v>
      </c>
      <c r="G47" s="17">
        <v>0</v>
      </c>
      <c r="H47" s="19">
        <v>1</v>
      </c>
      <c r="I47" s="17">
        <v>0</v>
      </c>
      <c r="J47" s="17">
        <v>1</v>
      </c>
      <c r="K47" s="19">
        <v>1</v>
      </c>
      <c r="L47" s="17">
        <v>1</v>
      </c>
      <c r="M47" s="17">
        <v>0</v>
      </c>
      <c r="N47" s="17">
        <v>0</v>
      </c>
      <c r="O47" s="17">
        <v>1</v>
      </c>
      <c r="P47" s="17">
        <v>1</v>
      </c>
      <c r="Q47" s="49">
        <v>0</v>
      </c>
      <c r="R47" s="74">
        <f t="shared" si="3"/>
        <v>6</v>
      </c>
      <c r="S47" s="75">
        <f t="shared" si="0"/>
        <v>2</v>
      </c>
      <c r="T47" s="75">
        <f t="shared" si="4"/>
        <v>2</v>
      </c>
      <c r="U47" s="75">
        <f t="shared" si="1"/>
        <v>6</v>
      </c>
      <c r="V47" s="38">
        <f t="shared" si="7"/>
        <v>8</v>
      </c>
      <c r="W47" s="108"/>
    </row>
    <row r="48" spans="1:23" x14ac:dyDescent="0.3">
      <c r="A48" s="60"/>
      <c r="B48" s="14" t="s">
        <v>149</v>
      </c>
      <c r="C48" s="59"/>
      <c r="D48" s="39"/>
      <c r="E48" s="18"/>
      <c r="F48" s="18"/>
      <c r="G48" s="18"/>
      <c r="H48" s="18"/>
      <c r="I48" s="18"/>
      <c r="J48" s="18"/>
      <c r="K48" s="18"/>
      <c r="L48" s="18"/>
      <c r="M48" s="18"/>
      <c r="N48" s="18"/>
      <c r="O48" s="18"/>
      <c r="P48" s="18"/>
      <c r="Q48" s="40"/>
      <c r="R48" s="39"/>
      <c r="S48" s="18"/>
      <c r="T48" s="18"/>
      <c r="U48" s="18"/>
      <c r="V48" s="40"/>
      <c r="W48" s="29"/>
    </row>
    <row r="49" spans="1:23" ht="13" customHeight="1" x14ac:dyDescent="0.3">
      <c r="A49" s="60"/>
      <c r="B49" s="22"/>
      <c r="C49" s="61" t="s">
        <v>126</v>
      </c>
      <c r="D49" s="48">
        <v>0</v>
      </c>
      <c r="E49" s="17">
        <v>0</v>
      </c>
      <c r="F49" s="17">
        <v>0</v>
      </c>
      <c r="G49" s="17">
        <v>0</v>
      </c>
      <c r="H49" s="17">
        <v>0</v>
      </c>
      <c r="I49" s="17">
        <v>0</v>
      </c>
      <c r="J49" s="17">
        <v>0</v>
      </c>
      <c r="K49" s="17">
        <v>0</v>
      </c>
      <c r="L49" s="17">
        <v>0</v>
      </c>
      <c r="M49" s="17">
        <v>1</v>
      </c>
      <c r="N49" s="17">
        <v>0</v>
      </c>
      <c r="O49" s="17">
        <v>0</v>
      </c>
      <c r="P49" s="17">
        <v>0</v>
      </c>
      <c r="Q49" s="49">
        <v>0</v>
      </c>
      <c r="R49" s="74">
        <f t="shared" si="3"/>
        <v>1</v>
      </c>
      <c r="S49" s="75">
        <f t="shared" si="0"/>
        <v>0</v>
      </c>
      <c r="T49" s="75">
        <f t="shared" si="4"/>
        <v>1</v>
      </c>
      <c r="U49" s="75">
        <f t="shared" si="1"/>
        <v>0</v>
      </c>
      <c r="V49" s="38">
        <f>T49+U49</f>
        <v>1</v>
      </c>
      <c r="W49" s="108" t="s">
        <v>150</v>
      </c>
    </row>
    <row r="50" spans="1:23" x14ac:dyDescent="0.3">
      <c r="A50" s="60"/>
      <c r="B50" s="22"/>
      <c r="C50" s="61" t="s">
        <v>151</v>
      </c>
      <c r="D50" s="48">
        <v>0</v>
      </c>
      <c r="E50" s="17">
        <v>0</v>
      </c>
      <c r="F50" s="17">
        <v>0</v>
      </c>
      <c r="G50" s="17">
        <v>0</v>
      </c>
      <c r="H50" s="17">
        <v>0</v>
      </c>
      <c r="I50" s="17">
        <v>0</v>
      </c>
      <c r="J50" s="17">
        <v>0</v>
      </c>
      <c r="K50" s="17">
        <v>0</v>
      </c>
      <c r="L50" s="17">
        <v>1</v>
      </c>
      <c r="M50" s="17">
        <v>0</v>
      </c>
      <c r="N50" s="17">
        <v>0</v>
      </c>
      <c r="O50" s="17">
        <v>0</v>
      </c>
      <c r="P50" s="17">
        <v>0</v>
      </c>
      <c r="Q50" s="49">
        <v>0</v>
      </c>
      <c r="R50" s="74">
        <f t="shared" si="3"/>
        <v>1</v>
      </c>
      <c r="S50" s="75">
        <f t="shared" si="0"/>
        <v>0</v>
      </c>
      <c r="T50" s="75">
        <f t="shared" si="4"/>
        <v>0</v>
      </c>
      <c r="U50" s="75">
        <f t="shared" si="1"/>
        <v>1</v>
      </c>
      <c r="V50" s="38">
        <f t="shared" ref="V50:V57" si="8">T50+U50</f>
        <v>1</v>
      </c>
      <c r="W50" s="108"/>
    </row>
    <row r="51" spans="1:23" x14ac:dyDescent="0.3">
      <c r="A51" s="60"/>
      <c r="B51" s="22"/>
      <c r="C51" s="61" t="s">
        <v>152</v>
      </c>
      <c r="D51" s="48">
        <v>0</v>
      </c>
      <c r="E51" s="17">
        <v>0</v>
      </c>
      <c r="F51" s="17">
        <v>0</v>
      </c>
      <c r="G51" s="17">
        <v>0</v>
      </c>
      <c r="H51" s="17">
        <v>0</v>
      </c>
      <c r="I51" s="17">
        <v>0</v>
      </c>
      <c r="J51" s="17">
        <v>0</v>
      </c>
      <c r="K51" s="17">
        <v>0</v>
      </c>
      <c r="L51" s="19">
        <v>1</v>
      </c>
      <c r="M51" s="17">
        <v>0</v>
      </c>
      <c r="N51" s="17">
        <v>0</v>
      </c>
      <c r="O51" s="17">
        <v>0</v>
      </c>
      <c r="P51" s="17">
        <v>0</v>
      </c>
      <c r="Q51" s="49">
        <v>0</v>
      </c>
      <c r="R51" s="74">
        <f t="shared" si="3"/>
        <v>1</v>
      </c>
      <c r="S51" s="75">
        <f t="shared" si="0"/>
        <v>0</v>
      </c>
      <c r="T51" s="75">
        <f t="shared" si="4"/>
        <v>0</v>
      </c>
      <c r="U51" s="75">
        <f t="shared" si="1"/>
        <v>1</v>
      </c>
      <c r="V51" s="38">
        <f t="shared" si="8"/>
        <v>1</v>
      </c>
      <c r="W51" s="108"/>
    </row>
    <row r="52" spans="1:23" x14ac:dyDescent="0.3">
      <c r="A52" s="60"/>
      <c r="B52" s="22"/>
      <c r="C52" s="61" t="s">
        <v>153</v>
      </c>
      <c r="D52" s="48">
        <v>0</v>
      </c>
      <c r="E52" s="17">
        <v>0</v>
      </c>
      <c r="F52" s="17">
        <v>0</v>
      </c>
      <c r="G52" s="17">
        <v>0</v>
      </c>
      <c r="H52" s="17">
        <v>0</v>
      </c>
      <c r="I52" s="17">
        <v>0</v>
      </c>
      <c r="J52" s="17">
        <v>0</v>
      </c>
      <c r="K52" s="17">
        <v>1</v>
      </c>
      <c r="L52" s="17">
        <v>0</v>
      </c>
      <c r="M52" s="17">
        <v>0</v>
      </c>
      <c r="N52" s="17">
        <v>0</v>
      </c>
      <c r="O52" s="17">
        <v>1</v>
      </c>
      <c r="P52" s="17">
        <v>0</v>
      </c>
      <c r="Q52" s="49">
        <v>0</v>
      </c>
      <c r="R52" s="74">
        <f t="shared" si="3"/>
        <v>1</v>
      </c>
      <c r="S52" s="75">
        <f>IF(C52="", "", COUNTIFS(D52:Q52, "1", $D$4:$Q$4, "Local/National NGO"))</f>
        <v>1</v>
      </c>
      <c r="T52" s="75">
        <f t="shared" si="4"/>
        <v>0</v>
      </c>
      <c r="U52" s="75">
        <f t="shared" si="1"/>
        <v>2</v>
      </c>
      <c r="V52" s="38">
        <f t="shared" si="8"/>
        <v>2</v>
      </c>
      <c r="W52" s="108"/>
    </row>
    <row r="53" spans="1:23" x14ac:dyDescent="0.3">
      <c r="A53" s="60"/>
      <c r="B53" s="22"/>
      <c r="C53" s="61" t="s">
        <v>154</v>
      </c>
      <c r="D53" s="48">
        <v>0</v>
      </c>
      <c r="E53" s="17">
        <v>0</v>
      </c>
      <c r="F53" s="17">
        <v>0</v>
      </c>
      <c r="G53" s="17">
        <v>1</v>
      </c>
      <c r="H53" s="17">
        <v>0</v>
      </c>
      <c r="I53" s="17">
        <v>0</v>
      </c>
      <c r="J53" s="17">
        <v>0</v>
      </c>
      <c r="K53" s="17">
        <v>0</v>
      </c>
      <c r="L53" s="17">
        <v>0</v>
      </c>
      <c r="M53" s="17">
        <v>0</v>
      </c>
      <c r="N53" s="17">
        <v>0</v>
      </c>
      <c r="O53" s="17">
        <v>0</v>
      </c>
      <c r="P53" s="17">
        <v>0</v>
      </c>
      <c r="Q53" s="49">
        <v>0</v>
      </c>
      <c r="R53" s="74">
        <f t="shared" si="3"/>
        <v>1</v>
      </c>
      <c r="S53" s="75">
        <f t="shared" si="0"/>
        <v>0</v>
      </c>
      <c r="T53" s="75">
        <f t="shared" si="4"/>
        <v>0</v>
      </c>
      <c r="U53" s="75">
        <f t="shared" si="1"/>
        <v>1</v>
      </c>
      <c r="V53" s="38">
        <f t="shared" si="8"/>
        <v>1</v>
      </c>
      <c r="W53" s="108"/>
    </row>
    <row r="54" spans="1:23" x14ac:dyDescent="0.3">
      <c r="A54" s="60"/>
      <c r="B54" s="22"/>
      <c r="C54" s="61" t="s">
        <v>116</v>
      </c>
      <c r="D54" s="48">
        <v>0</v>
      </c>
      <c r="E54" s="17">
        <v>0</v>
      </c>
      <c r="F54" s="17">
        <v>0</v>
      </c>
      <c r="G54" s="17">
        <v>0</v>
      </c>
      <c r="H54" s="17">
        <v>0</v>
      </c>
      <c r="I54" s="17">
        <v>0</v>
      </c>
      <c r="J54" s="17">
        <v>0</v>
      </c>
      <c r="K54" s="17">
        <v>0</v>
      </c>
      <c r="L54" s="17">
        <v>0</v>
      </c>
      <c r="M54" s="19">
        <v>1</v>
      </c>
      <c r="N54" s="17">
        <v>0</v>
      </c>
      <c r="O54" s="17">
        <v>0</v>
      </c>
      <c r="P54" s="17">
        <v>0</v>
      </c>
      <c r="Q54" s="49">
        <v>1</v>
      </c>
      <c r="R54" s="74">
        <f t="shared" si="3"/>
        <v>1</v>
      </c>
      <c r="S54" s="75">
        <f t="shared" si="0"/>
        <v>1</v>
      </c>
      <c r="T54" s="75">
        <f t="shared" si="4"/>
        <v>2</v>
      </c>
      <c r="U54" s="75">
        <f t="shared" si="1"/>
        <v>0</v>
      </c>
      <c r="V54" s="38">
        <f t="shared" si="8"/>
        <v>2</v>
      </c>
      <c r="W54" s="108"/>
    </row>
    <row r="55" spans="1:23" x14ac:dyDescent="0.3">
      <c r="A55" s="60"/>
      <c r="B55" s="22"/>
      <c r="C55" s="61" t="s">
        <v>155</v>
      </c>
      <c r="D55" s="48">
        <v>0</v>
      </c>
      <c r="E55" s="17">
        <v>0</v>
      </c>
      <c r="F55" s="17">
        <v>1</v>
      </c>
      <c r="G55" s="17">
        <v>1</v>
      </c>
      <c r="H55" s="17">
        <v>0</v>
      </c>
      <c r="I55" s="17">
        <v>1</v>
      </c>
      <c r="J55" s="17">
        <v>1</v>
      </c>
      <c r="K55" s="17">
        <v>1</v>
      </c>
      <c r="L55" s="17">
        <v>0</v>
      </c>
      <c r="M55" s="17">
        <v>0</v>
      </c>
      <c r="N55" s="17">
        <v>0</v>
      </c>
      <c r="O55" s="17">
        <v>1</v>
      </c>
      <c r="P55" s="17">
        <v>0</v>
      </c>
      <c r="Q55" s="49">
        <v>0</v>
      </c>
      <c r="R55" s="74">
        <f t="shared" si="3"/>
        <v>5</v>
      </c>
      <c r="S55" s="75">
        <f t="shared" si="0"/>
        <v>1</v>
      </c>
      <c r="T55" s="75">
        <f t="shared" si="4"/>
        <v>2</v>
      </c>
      <c r="U55" s="75">
        <f t="shared" si="1"/>
        <v>4</v>
      </c>
      <c r="V55" s="38">
        <f t="shared" si="8"/>
        <v>6</v>
      </c>
      <c r="W55" s="108"/>
    </row>
    <row r="56" spans="1:23" x14ac:dyDescent="0.3">
      <c r="A56" s="60"/>
      <c r="B56" s="22"/>
      <c r="C56" s="61" t="s">
        <v>156</v>
      </c>
      <c r="D56" s="48">
        <v>0</v>
      </c>
      <c r="E56" s="17">
        <v>1</v>
      </c>
      <c r="F56" s="17">
        <v>1</v>
      </c>
      <c r="G56" s="17">
        <v>0</v>
      </c>
      <c r="H56" s="17">
        <v>0</v>
      </c>
      <c r="I56" s="17">
        <v>0</v>
      </c>
      <c r="J56" s="17">
        <v>1</v>
      </c>
      <c r="K56" s="17">
        <v>0</v>
      </c>
      <c r="L56" s="17">
        <v>0</v>
      </c>
      <c r="M56" s="17">
        <v>0</v>
      </c>
      <c r="N56" s="17">
        <v>0</v>
      </c>
      <c r="O56" s="17">
        <v>0</v>
      </c>
      <c r="P56" s="17">
        <v>0</v>
      </c>
      <c r="Q56" s="49">
        <v>0</v>
      </c>
      <c r="R56" s="74">
        <f t="shared" si="3"/>
        <v>3</v>
      </c>
      <c r="S56" s="75">
        <f t="shared" si="0"/>
        <v>0</v>
      </c>
      <c r="T56" s="75">
        <f t="shared" si="4"/>
        <v>2</v>
      </c>
      <c r="U56" s="75">
        <f t="shared" si="1"/>
        <v>1</v>
      </c>
      <c r="V56" s="38">
        <f t="shared" si="8"/>
        <v>3</v>
      </c>
      <c r="W56" s="108"/>
    </row>
    <row r="57" spans="1:23" x14ac:dyDescent="0.3">
      <c r="A57" s="60"/>
      <c r="B57" s="22"/>
      <c r="C57" s="61" t="s">
        <v>157</v>
      </c>
      <c r="D57" s="48">
        <v>0</v>
      </c>
      <c r="E57" s="17">
        <v>1</v>
      </c>
      <c r="F57" s="17">
        <v>1</v>
      </c>
      <c r="G57" s="17">
        <v>0</v>
      </c>
      <c r="H57" s="17">
        <v>1</v>
      </c>
      <c r="I57" s="17">
        <v>0</v>
      </c>
      <c r="J57" s="17">
        <v>1</v>
      </c>
      <c r="K57" s="19">
        <v>1</v>
      </c>
      <c r="L57" s="17">
        <v>1</v>
      </c>
      <c r="M57" s="17">
        <v>0</v>
      </c>
      <c r="N57" s="17">
        <v>0</v>
      </c>
      <c r="O57" s="17">
        <v>1</v>
      </c>
      <c r="P57" s="17">
        <v>1</v>
      </c>
      <c r="Q57" s="49">
        <v>0</v>
      </c>
      <c r="R57" s="74">
        <f t="shared" si="3"/>
        <v>6</v>
      </c>
      <c r="S57" s="75">
        <f t="shared" si="0"/>
        <v>2</v>
      </c>
      <c r="T57" s="75">
        <f t="shared" si="4"/>
        <v>2</v>
      </c>
      <c r="U57" s="75">
        <f t="shared" si="1"/>
        <v>6</v>
      </c>
      <c r="V57" s="38">
        <f t="shared" si="8"/>
        <v>8</v>
      </c>
      <c r="W57" s="108"/>
    </row>
    <row r="58" spans="1:23" x14ac:dyDescent="0.3">
      <c r="A58" s="60"/>
      <c r="B58" s="14" t="s">
        <v>158</v>
      </c>
      <c r="C58" s="59"/>
      <c r="D58" s="39"/>
      <c r="E58" s="18"/>
      <c r="F58" s="18"/>
      <c r="G58" s="18"/>
      <c r="H58" s="18"/>
      <c r="I58" s="18"/>
      <c r="J58" s="18"/>
      <c r="K58" s="18"/>
      <c r="L58" s="18"/>
      <c r="M58" s="18"/>
      <c r="N58" s="18"/>
      <c r="O58" s="18"/>
      <c r="P58" s="18"/>
      <c r="Q58" s="40"/>
      <c r="R58" s="39"/>
      <c r="S58" s="18"/>
      <c r="T58" s="18"/>
      <c r="U58" s="18"/>
      <c r="V58" s="40"/>
      <c r="W58" s="29"/>
    </row>
    <row r="59" spans="1:23" x14ac:dyDescent="0.3">
      <c r="A59" s="60"/>
      <c r="B59" s="22"/>
      <c r="C59" s="61" t="s">
        <v>159</v>
      </c>
      <c r="D59" s="48">
        <v>0</v>
      </c>
      <c r="E59" s="17">
        <v>0</v>
      </c>
      <c r="F59" s="17">
        <v>0</v>
      </c>
      <c r="G59" s="17">
        <v>0</v>
      </c>
      <c r="H59" s="17">
        <v>0</v>
      </c>
      <c r="I59" s="17">
        <v>0</v>
      </c>
      <c r="J59" s="17">
        <v>0</v>
      </c>
      <c r="K59" s="17">
        <v>0</v>
      </c>
      <c r="L59" s="17">
        <v>1</v>
      </c>
      <c r="M59" s="17">
        <v>0</v>
      </c>
      <c r="N59" s="17">
        <v>0</v>
      </c>
      <c r="O59" s="17">
        <v>0</v>
      </c>
      <c r="P59" s="17">
        <v>0</v>
      </c>
      <c r="Q59" s="49">
        <v>0</v>
      </c>
      <c r="R59" s="74">
        <f t="shared" si="3"/>
        <v>1</v>
      </c>
      <c r="S59" s="75">
        <f t="shared" si="0"/>
        <v>0</v>
      </c>
      <c r="T59" s="75">
        <f t="shared" si="4"/>
        <v>0</v>
      </c>
      <c r="U59" s="75">
        <f t="shared" si="1"/>
        <v>1</v>
      </c>
      <c r="V59" s="38">
        <f>T59+U59</f>
        <v>1</v>
      </c>
      <c r="W59" s="108" t="s">
        <v>160</v>
      </c>
    </row>
    <row r="60" spans="1:23" x14ac:dyDescent="0.3">
      <c r="A60" s="60"/>
      <c r="B60" s="22"/>
      <c r="C60" s="61" t="s">
        <v>161</v>
      </c>
      <c r="D60" s="48">
        <v>0</v>
      </c>
      <c r="E60" s="17">
        <v>0</v>
      </c>
      <c r="F60" s="17">
        <v>0</v>
      </c>
      <c r="G60" s="17">
        <v>0</v>
      </c>
      <c r="H60" s="17">
        <v>0</v>
      </c>
      <c r="I60" s="17">
        <v>0</v>
      </c>
      <c r="J60" s="17">
        <v>1</v>
      </c>
      <c r="K60" s="17">
        <v>0</v>
      </c>
      <c r="L60" s="17">
        <v>0</v>
      </c>
      <c r="M60" s="17">
        <v>0</v>
      </c>
      <c r="N60" s="17">
        <v>0</v>
      </c>
      <c r="O60" s="17">
        <v>0</v>
      </c>
      <c r="P60" s="17">
        <v>0</v>
      </c>
      <c r="Q60" s="49">
        <v>0</v>
      </c>
      <c r="R60" s="74">
        <f t="shared" si="3"/>
        <v>1</v>
      </c>
      <c r="S60" s="75">
        <f t="shared" si="0"/>
        <v>0</v>
      </c>
      <c r="T60" s="75">
        <f t="shared" si="4"/>
        <v>1</v>
      </c>
      <c r="U60" s="75">
        <f t="shared" si="1"/>
        <v>0</v>
      </c>
      <c r="V60" s="38">
        <f t="shared" ref="V60:V72" si="9">T60+U60</f>
        <v>1</v>
      </c>
      <c r="W60" s="108"/>
    </row>
    <row r="61" spans="1:23" x14ac:dyDescent="0.3">
      <c r="A61" s="60"/>
      <c r="B61" s="22"/>
      <c r="C61" s="61" t="s">
        <v>162</v>
      </c>
      <c r="D61" s="48">
        <v>0</v>
      </c>
      <c r="E61" s="17">
        <v>1</v>
      </c>
      <c r="F61" s="17">
        <v>1</v>
      </c>
      <c r="G61" s="17">
        <v>1</v>
      </c>
      <c r="H61" s="17">
        <v>0</v>
      </c>
      <c r="I61" s="17">
        <v>0</v>
      </c>
      <c r="J61" s="17">
        <v>0</v>
      </c>
      <c r="K61" s="17">
        <v>0</v>
      </c>
      <c r="L61" s="17">
        <v>0</v>
      </c>
      <c r="M61" s="17">
        <v>1</v>
      </c>
      <c r="N61" s="17">
        <v>0</v>
      </c>
      <c r="O61" s="17">
        <v>0</v>
      </c>
      <c r="P61" s="17">
        <v>0</v>
      </c>
      <c r="Q61" s="49">
        <v>0</v>
      </c>
      <c r="R61" s="74">
        <f t="shared" si="3"/>
        <v>4</v>
      </c>
      <c r="S61" s="75">
        <f t="shared" si="0"/>
        <v>0</v>
      </c>
      <c r="T61" s="75">
        <f t="shared" si="4"/>
        <v>2</v>
      </c>
      <c r="U61" s="75">
        <f t="shared" si="1"/>
        <v>2</v>
      </c>
      <c r="V61" s="38">
        <f t="shared" si="9"/>
        <v>4</v>
      </c>
      <c r="W61" s="108"/>
    </row>
    <row r="62" spans="1:23" x14ac:dyDescent="0.3">
      <c r="A62" s="60"/>
      <c r="B62" s="22"/>
      <c r="C62" s="61" t="s">
        <v>163</v>
      </c>
      <c r="D62" s="48">
        <v>1</v>
      </c>
      <c r="E62" s="17">
        <v>0</v>
      </c>
      <c r="F62" s="17">
        <v>1</v>
      </c>
      <c r="G62" s="17">
        <v>0</v>
      </c>
      <c r="H62" s="17">
        <v>0</v>
      </c>
      <c r="I62" s="17">
        <v>1</v>
      </c>
      <c r="J62" s="17">
        <v>1</v>
      </c>
      <c r="K62" s="17">
        <v>1</v>
      </c>
      <c r="L62" s="17">
        <v>1</v>
      </c>
      <c r="M62" s="17">
        <v>0</v>
      </c>
      <c r="N62" s="17">
        <v>0</v>
      </c>
      <c r="O62" s="17">
        <v>1</v>
      </c>
      <c r="P62" s="17">
        <v>0</v>
      </c>
      <c r="Q62" s="49">
        <v>0</v>
      </c>
      <c r="R62" s="74">
        <f t="shared" si="3"/>
        <v>6</v>
      </c>
      <c r="S62" s="75">
        <f t="shared" si="0"/>
        <v>1</v>
      </c>
      <c r="T62" s="75">
        <f t="shared" si="4"/>
        <v>3</v>
      </c>
      <c r="U62" s="75">
        <f t="shared" si="1"/>
        <v>4</v>
      </c>
      <c r="V62" s="38">
        <f t="shared" si="9"/>
        <v>7</v>
      </c>
      <c r="W62" s="108"/>
    </row>
    <row r="63" spans="1:23" x14ac:dyDescent="0.3">
      <c r="A63" s="60"/>
      <c r="B63" s="22"/>
      <c r="C63" s="61" t="s">
        <v>164</v>
      </c>
      <c r="D63" s="48">
        <v>1</v>
      </c>
      <c r="E63" s="17">
        <v>0</v>
      </c>
      <c r="F63" s="17">
        <v>0</v>
      </c>
      <c r="G63" s="17">
        <v>0</v>
      </c>
      <c r="H63" s="17">
        <v>0</v>
      </c>
      <c r="I63" s="17">
        <v>0</v>
      </c>
      <c r="J63" s="17">
        <v>0</v>
      </c>
      <c r="K63" s="17">
        <v>0</v>
      </c>
      <c r="L63" s="17">
        <v>0</v>
      </c>
      <c r="M63" s="17">
        <v>0</v>
      </c>
      <c r="N63" s="17">
        <v>0</v>
      </c>
      <c r="O63" s="17">
        <v>0</v>
      </c>
      <c r="P63" s="17">
        <v>0</v>
      </c>
      <c r="Q63" s="49">
        <v>0</v>
      </c>
      <c r="R63" s="74">
        <f t="shared" si="3"/>
        <v>1</v>
      </c>
      <c r="S63" s="75">
        <f t="shared" si="0"/>
        <v>0</v>
      </c>
      <c r="T63" s="75">
        <f t="shared" si="4"/>
        <v>1</v>
      </c>
      <c r="U63" s="75">
        <f t="shared" si="1"/>
        <v>0</v>
      </c>
      <c r="V63" s="38">
        <f t="shared" si="9"/>
        <v>1</v>
      </c>
      <c r="W63" s="108"/>
    </row>
    <row r="64" spans="1:23" x14ac:dyDescent="0.3">
      <c r="A64" s="60"/>
      <c r="B64" s="22"/>
      <c r="C64" s="61" t="s">
        <v>165</v>
      </c>
      <c r="D64" s="48">
        <v>0</v>
      </c>
      <c r="E64" s="17">
        <v>0</v>
      </c>
      <c r="F64" s="17">
        <v>1</v>
      </c>
      <c r="G64" s="17">
        <v>0</v>
      </c>
      <c r="H64" s="17">
        <v>0</v>
      </c>
      <c r="I64" s="17">
        <v>0</v>
      </c>
      <c r="J64" s="17">
        <v>0</v>
      </c>
      <c r="K64" s="17">
        <v>1</v>
      </c>
      <c r="L64" s="17">
        <v>1</v>
      </c>
      <c r="M64" s="17">
        <v>0</v>
      </c>
      <c r="N64" s="17">
        <v>0</v>
      </c>
      <c r="O64" s="17">
        <v>1</v>
      </c>
      <c r="P64" s="17">
        <v>1</v>
      </c>
      <c r="Q64" s="49">
        <v>0</v>
      </c>
      <c r="R64" s="74">
        <f t="shared" si="3"/>
        <v>3</v>
      </c>
      <c r="S64" s="75">
        <f t="shared" si="0"/>
        <v>2</v>
      </c>
      <c r="T64" s="75">
        <f t="shared" si="4"/>
        <v>0</v>
      </c>
      <c r="U64" s="75">
        <f t="shared" si="1"/>
        <v>5</v>
      </c>
      <c r="V64" s="38">
        <f t="shared" si="9"/>
        <v>5</v>
      </c>
      <c r="W64" s="108"/>
    </row>
    <row r="65" spans="1:23" x14ac:dyDescent="0.3">
      <c r="A65" s="60"/>
      <c r="B65" s="22"/>
      <c r="C65" s="61" t="s">
        <v>166</v>
      </c>
      <c r="D65" s="48">
        <v>1</v>
      </c>
      <c r="E65" s="17">
        <v>1</v>
      </c>
      <c r="F65" s="17">
        <v>1</v>
      </c>
      <c r="G65" s="17">
        <v>1</v>
      </c>
      <c r="H65" s="17">
        <v>0</v>
      </c>
      <c r="I65" s="17">
        <v>1</v>
      </c>
      <c r="J65" s="17">
        <v>1</v>
      </c>
      <c r="K65" s="17">
        <v>1</v>
      </c>
      <c r="L65" s="17">
        <v>0</v>
      </c>
      <c r="M65" s="17">
        <v>0</v>
      </c>
      <c r="N65" s="17">
        <v>0</v>
      </c>
      <c r="O65" s="17">
        <v>1</v>
      </c>
      <c r="P65" s="17">
        <v>0</v>
      </c>
      <c r="Q65" s="49">
        <v>0</v>
      </c>
      <c r="R65" s="74">
        <f t="shared" si="3"/>
        <v>7</v>
      </c>
      <c r="S65" s="75">
        <f t="shared" si="0"/>
        <v>1</v>
      </c>
      <c r="T65" s="75">
        <f t="shared" si="4"/>
        <v>4</v>
      </c>
      <c r="U65" s="75">
        <f t="shared" si="1"/>
        <v>4</v>
      </c>
      <c r="V65" s="38">
        <f t="shared" si="9"/>
        <v>8</v>
      </c>
      <c r="W65" s="108"/>
    </row>
    <row r="66" spans="1:23" x14ac:dyDescent="0.3">
      <c r="A66" s="60"/>
      <c r="B66" s="22"/>
      <c r="C66" s="61" t="s">
        <v>167</v>
      </c>
      <c r="D66" s="48">
        <v>0</v>
      </c>
      <c r="E66" s="17">
        <v>0</v>
      </c>
      <c r="F66" s="17">
        <v>0</v>
      </c>
      <c r="G66" s="17">
        <v>0</v>
      </c>
      <c r="H66" s="17">
        <v>0</v>
      </c>
      <c r="I66" s="17">
        <v>1</v>
      </c>
      <c r="J66" s="17">
        <v>0</v>
      </c>
      <c r="K66" s="17">
        <v>0</v>
      </c>
      <c r="L66" s="17">
        <v>0</v>
      </c>
      <c r="M66" s="17">
        <v>0</v>
      </c>
      <c r="N66" s="17">
        <v>0</v>
      </c>
      <c r="O66" s="17">
        <v>0</v>
      </c>
      <c r="P66" s="17">
        <v>0</v>
      </c>
      <c r="Q66" s="49">
        <v>0</v>
      </c>
      <c r="R66" s="74">
        <f t="shared" si="3"/>
        <v>1</v>
      </c>
      <c r="S66" s="75">
        <f t="shared" si="0"/>
        <v>0</v>
      </c>
      <c r="T66" s="75">
        <f t="shared" si="4"/>
        <v>1</v>
      </c>
      <c r="U66" s="75">
        <f t="shared" si="1"/>
        <v>0</v>
      </c>
      <c r="V66" s="38">
        <f t="shared" si="9"/>
        <v>1</v>
      </c>
      <c r="W66" s="108"/>
    </row>
    <row r="67" spans="1:23" x14ac:dyDescent="0.3">
      <c r="A67" s="60"/>
      <c r="B67" s="22"/>
      <c r="C67" s="61" t="s">
        <v>168</v>
      </c>
      <c r="D67" s="48">
        <v>0</v>
      </c>
      <c r="E67" s="17">
        <v>0</v>
      </c>
      <c r="F67" s="17">
        <v>1</v>
      </c>
      <c r="G67" s="17">
        <v>1</v>
      </c>
      <c r="H67" s="17">
        <v>0</v>
      </c>
      <c r="I67" s="17">
        <v>0</v>
      </c>
      <c r="J67" s="17">
        <v>0</v>
      </c>
      <c r="K67" s="17">
        <v>0</v>
      </c>
      <c r="L67" s="17">
        <v>0</v>
      </c>
      <c r="M67" s="17">
        <v>0</v>
      </c>
      <c r="N67" s="17">
        <v>0</v>
      </c>
      <c r="O67" s="17">
        <v>0</v>
      </c>
      <c r="P67" s="17">
        <v>0</v>
      </c>
      <c r="Q67" s="49">
        <v>0</v>
      </c>
      <c r="R67" s="74">
        <f t="shared" si="3"/>
        <v>2</v>
      </c>
      <c r="S67" s="75">
        <f t="shared" si="0"/>
        <v>0</v>
      </c>
      <c r="T67" s="75">
        <f t="shared" si="4"/>
        <v>0</v>
      </c>
      <c r="U67" s="75">
        <f t="shared" si="1"/>
        <v>2</v>
      </c>
      <c r="V67" s="38">
        <f t="shared" si="9"/>
        <v>2</v>
      </c>
      <c r="W67" s="108"/>
    </row>
    <row r="68" spans="1:23" x14ac:dyDescent="0.3">
      <c r="A68" s="60"/>
      <c r="B68" s="22"/>
      <c r="C68" s="61" t="s">
        <v>169</v>
      </c>
      <c r="D68" s="48">
        <v>1</v>
      </c>
      <c r="E68" s="17">
        <v>0</v>
      </c>
      <c r="F68" s="17">
        <v>1</v>
      </c>
      <c r="G68" s="17">
        <v>0</v>
      </c>
      <c r="H68" s="17">
        <v>0</v>
      </c>
      <c r="I68" s="17">
        <v>0</v>
      </c>
      <c r="J68" s="17">
        <v>1</v>
      </c>
      <c r="K68" s="17">
        <v>0</v>
      </c>
      <c r="L68" s="17">
        <v>1</v>
      </c>
      <c r="M68" s="17">
        <v>0</v>
      </c>
      <c r="N68" s="17">
        <v>0</v>
      </c>
      <c r="O68" s="17">
        <v>1</v>
      </c>
      <c r="P68" s="17">
        <v>1</v>
      </c>
      <c r="Q68" s="49">
        <v>1</v>
      </c>
      <c r="R68" s="74">
        <f t="shared" si="3"/>
        <v>4</v>
      </c>
      <c r="S68" s="75">
        <f t="shared" si="0"/>
        <v>3</v>
      </c>
      <c r="T68" s="75">
        <f t="shared" si="4"/>
        <v>3</v>
      </c>
      <c r="U68" s="75">
        <f t="shared" si="1"/>
        <v>4</v>
      </c>
      <c r="V68" s="38">
        <f t="shared" si="9"/>
        <v>7</v>
      </c>
      <c r="W68" s="108"/>
    </row>
    <row r="69" spans="1:23" x14ac:dyDescent="0.3">
      <c r="A69" s="60"/>
      <c r="B69" s="22"/>
      <c r="C69" s="61" t="s">
        <v>170</v>
      </c>
      <c r="D69" s="48">
        <v>0</v>
      </c>
      <c r="E69" s="17">
        <v>1</v>
      </c>
      <c r="F69" s="17">
        <v>0</v>
      </c>
      <c r="G69" s="17">
        <v>0</v>
      </c>
      <c r="H69" s="17">
        <v>0</v>
      </c>
      <c r="I69" s="17">
        <v>1</v>
      </c>
      <c r="J69" s="17">
        <v>1</v>
      </c>
      <c r="K69" s="17">
        <v>1</v>
      </c>
      <c r="L69" s="17">
        <v>1</v>
      </c>
      <c r="M69" s="17">
        <v>0</v>
      </c>
      <c r="N69" s="17">
        <v>0</v>
      </c>
      <c r="O69" s="17">
        <v>1</v>
      </c>
      <c r="P69" s="17">
        <v>1</v>
      </c>
      <c r="Q69" s="49">
        <v>0</v>
      </c>
      <c r="R69" s="74">
        <f t="shared" si="3"/>
        <v>5</v>
      </c>
      <c r="S69" s="75">
        <f t="shared" si="0"/>
        <v>2</v>
      </c>
      <c r="T69" s="75">
        <f t="shared" si="4"/>
        <v>3</v>
      </c>
      <c r="U69" s="75">
        <f t="shared" si="1"/>
        <v>4</v>
      </c>
      <c r="V69" s="38">
        <f t="shared" si="9"/>
        <v>7</v>
      </c>
      <c r="W69" s="108"/>
    </row>
    <row r="70" spans="1:23" x14ac:dyDescent="0.3">
      <c r="A70" s="60"/>
      <c r="B70" s="22"/>
      <c r="C70" s="61" t="s">
        <v>171</v>
      </c>
      <c r="D70" s="48">
        <v>0</v>
      </c>
      <c r="E70" s="17">
        <v>1</v>
      </c>
      <c r="F70" s="17">
        <v>0</v>
      </c>
      <c r="G70" s="17">
        <v>0</v>
      </c>
      <c r="H70" s="17">
        <v>0</v>
      </c>
      <c r="I70" s="17">
        <v>0</v>
      </c>
      <c r="J70" s="17">
        <v>0</v>
      </c>
      <c r="K70" s="17">
        <v>0</v>
      </c>
      <c r="L70" s="17">
        <v>1</v>
      </c>
      <c r="M70" s="17">
        <v>0</v>
      </c>
      <c r="N70" s="17">
        <v>0</v>
      </c>
      <c r="O70" s="17">
        <v>0</v>
      </c>
      <c r="P70" s="17">
        <v>1</v>
      </c>
      <c r="Q70" s="49">
        <v>0</v>
      </c>
      <c r="R70" s="74">
        <f t="shared" si="3"/>
        <v>2</v>
      </c>
      <c r="S70" s="75">
        <f t="shared" si="0"/>
        <v>1</v>
      </c>
      <c r="T70" s="75">
        <f t="shared" si="4"/>
        <v>1</v>
      </c>
      <c r="U70" s="75">
        <f t="shared" si="1"/>
        <v>2</v>
      </c>
      <c r="V70" s="38">
        <f t="shared" si="9"/>
        <v>3</v>
      </c>
      <c r="W70" s="108"/>
    </row>
    <row r="71" spans="1:23" x14ac:dyDescent="0.3">
      <c r="A71" s="60"/>
      <c r="B71" s="22"/>
      <c r="C71" s="61" t="s">
        <v>172</v>
      </c>
      <c r="D71" s="48">
        <v>0</v>
      </c>
      <c r="E71" s="17">
        <v>0</v>
      </c>
      <c r="F71" s="17">
        <v>1</v>
      </c>
      <c r="G71" s="17">
        <v>0</v>
      </c>
      <c r="H71" s="17">
        <v>0</v>
      </c>
      <c r="I71" s="17">
        <v>1</v>
      </c>
      <c r="J71" s="17">
        <v>1</v>
      </c>
      <c r="K71" s="17">
        <v>1</v>
      </c>
      <c r="L71" s="17">
        <v>1</v>
      </c>
      <c r="M71" s="17">
        <v>1</v>
      </c>
      <c r="N71" s="17">
        <v>0</v>
      </c>
      <c r="O71" s="17">
        <v>1</v>
      </c>
      <c r="P71" s="17">
        <v>0</v>
      </c>
      <c r="Q71" s="49">
        <v>0</v>
      </c>
      <c r="R71" s="74">
        <f t="shared" si="3"/>
        <v>6</v>
      </c>
      <c r="S71" s="75">
        <f t="shared" si="0"/>
        <v>1</v>
      </c>
      <c r="T71" s="75">
        <f t="shared" si="4"/>
        <v>3</v>
      </c>
      <c r="U71" s="75">
        <f t="shared" si="1"/>
        <v>4</v>
      </c>
      <c r="V71" s="38">
        <f t="shared" si="9"/>
        <v>7</v>
      </c>
      <c r="W71" s="108"/>
    </row>
    <row r="72" spans="1:23" x14ac:dyDescent="0.3">
      <c r="A72" s="60"/>
      <c r="B72" s="22"/>
      <c r="C72" s="61" t="s">
        <v>173</v>
      </c>
      <c r="D72" s="48">
        <v>0</v>
      </c>
      <c r="E72" s="17">
        <v>1</v>
      </c>
      <c r="F72" s="17">
        <v>0</v>
      </c>
      <c r="G72" s="17">
        <v>1</v>
      </c>
      <c r="H72" s="17">
        <v>0</v>
      </c>
      <c r="I72" s="17">
        <v>0</v>
      </c>
      <c r="J72" s="17">
        <v>0</v>
      </c>
      <c r="K72" s="17">
        <v>1</v>
      </c>
      <c r="L72" s="17">
        <v>0</v>
      </c>
      <c r="M72" s="17">
        <v>0</v>
      </c>
      <c r="N72" s="17">
        <v>1</v>
      </c>
      <c r="O72" s="17">
        <v>1</v>
      </c>
      <c r="P72" s="17">
        <v>1</v>
      </c>
      <c r="Q72" s="49">
        <v>1</v>
      </c>
      <c r="R72" s="74">
        <f t="shared" si="3"/>
        <v>4</v>
      </c>
      <c r="S72" s="75">
        <f t="shared" si="0"/>
        <v>3</v>
      </c>
      <c r="T72" s="75">
        <f t="shared" si="4"/>
        <v>2</v>
      </c>
      <c r="U72" s="75">
        <f t="shared" si="1"/>
        <v>5</v>
      </c>
      <c r="V72" s="38">
        <f t="shared" si="9"/>
        <v>7</v>
      </c>
      <c r="W72" s="108"/>
    </row>
    <row r="73" spans="1:23" x14ac:dyDescent="0.3">
      <c r="A73" s="109" t="s">
        <v>174</v>
      </c>
      <c r="B73" s="110"/>
      <c r="C73" s="111"/>
      <c r="D73" s="41"/>
      <c r="E73" s="20"/>
      <c r="F73" s="20"/>
      <c r="G73" s="20"/>
      <c r="H73" s="20"/>
      <c r="I73" s="20"/>
      <c r="J73" s="20"/>
      <c r="K73" s="20"/>
      <c r="L73" s="20"/>
      <c r="M73" s="20"/>
      <c r="N73" s="20"/>
      <c r="O73" s="20"/>
      <c r="P73" s="20"/>
      <c r="Q73" s="42"/>
      <c r="R73" s="41"/>
      <c r="S73" s="20"/>
      <c r="T73" s="20"/>
      <c r="U73" s="20"/>
      <c r="V73" s="42"/>
      <c r="W73" s="30"/>
    </row>
    <row r="74" spans="1:23" x14ac:dyDescent="0.3">
      <c r="A74" s="60"/>
      <c r="B74" s="14" t="s">
        <v>175</v>
      </c>
      <c r="C74" s="59"/>
      <c r="D74" s="39"/>
      <c r="E74" s="18"/>
      <c r="F74" s="18"/>
      <c r="G74" s="18"/>
      <c r="H74" s="18"/>
      <c r="I74" s="18"/>
      <c r="J74" s="18"/>
      <c r="K74" s="18"/>
      <c r="L74" s="18"/>
      <c r="M74" s="18"/>
      <c r="N74" s="18"/>
      <c r="O74" s="18"/>
      <c r="P74" s="18"/>
      <c r="Q74" s="40"/>
      <c r="R74" s="39"/>
      <c r="S74" s="18"/>
      <c r="T74" s="18"/>
      <c r="U74" s="18"/>
      <c r="V74" s="40"/>
      <c r="W74" s="29"/>
    </row>
    <row r="75" spans="1:23" x14ac:dyDescent="0.3">
      <c r="A75" s="60"/>
      <c r="B75" s="22"/>
      <c r="C75" s="61" t="s">
        <v>176</v>
      </c>
      <c r="D75" s="48">
        <v>0</v>
      </c>
      <c r="E75" s="17">
        <v>0</v>
      </c>
      <c r="F75" s="17">
        <v>0</v>
      </c>
      <c r="G75" s="17">
        <v>0</v>
      </c>
      <c r="H75" s="17">
        <v>0</v>
      </c>
      <c r="I75" s="17">
        <v>0</v>
      </c>
      <c r="J75" s="17">
        <v>1</v>
      </c>
      <c r="K75" s="17">
        <v>0</v>
      </c>
      <c r="L75" s="17">
        <v>0</v>
      </c>
      <c r="M75" s="17">
        <v>0</v>
      </c>
      <c r="N75" s="17">
        <v>0</v>
      </c>
      <c r="O75" s="17">
        <v>0</v>
      </c>
      <c r="P75" s="17">
        <v>0</v>
      </c>
      <c r="Q75" s="49">
        <v>0</v>
      </c>
      <c r="R75" s="74">
        <f t="shared" ref="R75:R136" si="10">IF(C75="", "", COUNTIFS(D75:Q75, "1", $D$4:$Q$4, "INGO"))</f>
        <v>1</v>
      </c>
      <c r="S75" s="75">
        <f t="shared" ref="S75:S136" si="11">IF(C75="", "", COUNTIFS(D75:Q75, "1", $D$4:$Q$4, "Local/National NGO"))</f>
        <v>0</v>
      </c>
      <c r="T75" s="75">
        <f t="shared" ref="T75:T136" si="12">IF(C75="", "", COUNTIFS(D75:Q75, "1", $D$2:$Q$2, "Urban"))</f>
        <v>1</v>
      </c>
      <c r="U75" s="75">
        <f t="shared" ref="U75:U136" si="13">IF(C75="", "", COUNTIFS(D75:Q75, "1", $D$2:$Q$2, "Settlement"))</f>
        <v>0</v>
      </c>
      <c r="V75" s="38">
        <f>T75+U75</f>
        <v>1</v>
      </c>
      <c r="W75" s="108" t="s">
        <v>177</v>
      </c>
    </row>
    <row r="76" spans="1:23" x14ac:dyDescent="0.3">
      <c r="A76" s="60"/>
      <c r="B76" s="22"/>
      <c r="C76" s="61" t="s">
        <v>178</v>
      </c>
      <c r="D76" s="48">
        <v>0</v>
      </c>
      <c r="E76" s="17">
        <v>0</v>
      </c>
      <c r="F76" s="17">
        <v>0</v>
      </c>
      <c r="G76" s="17">
        <v>0</v>
      </c>
      <c r="H76" s="17">
        <v>0</v>
      </c>
      <c r="I76" s="17">
        <v>0</v>
      </c>
      <c r="J76" s="17">
        <v>1</v>
      </c>
      <c r="K76" s="17">
        <v>0</v>
      </c>
      <c r="L76" s="17">
        <v>0</v>
      </c>
      <c r="M76" s="17">
        <v>0</v>
      </c>
      <c r="N76" s="17">
        <v>0</v>
      </c>
      <c r="O76" s="17">
        <v>0</v>
      </c>
      <c r="P76" s="17">
        <v>0</v>
      </c>
      <c r="Q76" s="49">
        <v>0</v>
      </c>
      <c r="R76" s="74">
        <f t="shared" si="10"/>
        <v>1</v>
      </c>
      <c r="S76" s="75">
        <f t="shared" si="11"/>
        <v>0</v>
      </c>
      <c r="T76" s="75">
        <f t="shared" si="12"/>
        <v>1</v>
      </c>
      <c r="U76" s="75">
        <f t="shared" si="13"/>
        <v>0</v>
      </c>
      <c r="V76" s="38">
        <f t="shared" ref="V76:V96" si="14">T76+U76</f>
        <v>1</v>
      </c>
      <c r="W76" s="108"/>
    </row>
    <row r="77" spans="1:23" x14ac:dyDescent="0.3">
      <c r="A77" s="60"/>
      <c r="B77" s="22"/>
      <c r="C77" s="61" t="s">
        <v>179</v>
      </c>
      <c r="D77" s="48">
        <v>0</v>
      </c>
      <c r="E77" s="17">
        <v>0</v>
      </c>
      <c r="F77" s="17">
        <v>0</v>
      </c>
      <c r="G77" s="17">
        <v>0</v>
      </c>
      <c r="H77" s="17">
        <v>0</v>
      </c>
      <c r="I77" s="17">
        <v>0</v>
      </c>
      <c r="J77" s="17">
        <v>1</v>
      </c>
      <c r="K77" s="17">
        <v>0</v>
      </c>
      <c r="L77" s="17">
        <v>0</v>
      </c>
      <c r="M77" s="17">
        <v>0</v>
      </c>
      <c r="N77" s="17">
        <v>0</v>
      </c>
      <c r="O77" s="17">
        <v>0</v>
      </c>
      <c r="P77" s="17">
        <v>0</v>
      </c>
      <c r="Q77" s="49">
        <v>0</v>
      </c>
      <c r="R77" s="74">
        <f t="shared" si="10"/>
        <v>1</v>
      </c>
      <c r="S77" s="75">
        <f t="shared" si="11"/>
        <v>0</v>
      </c>
      <c r="T77" s="75">
        <f t="shared" si="12"/>
        <v>1</v>
      </c>
      <c r="U77" s="75">
        <f t="shared" si="13"/>
        <v>0</v>
      </c>
      <c r="V77" s="38">
        <f t="shared" si="14"/>
        <v>1</v>
      </c>
      <c r="W77" s="108"/>
    </row>
    <row r="78" spans="1:23" x14ac:dyDescent="0.3">
      <c r="A78" s="60"/>
      <c r="B78" s="22"/>
      <c r="C78" s="61" t="s">
        <v>180</v>
      </c>
      <c r="D78" s="48">
        <v>0</v>
      </c>
      <c r="E78" s="17">
        <v>0</v>
      </c>
      <c r="F78" s="17">
        <v>0</v>
      </c>
      <c r="G78" s="17">
        <v>0</v>
      </c>
      <c r="H78" s="17">
        <v>1</v>
      </c>
      <c r="I78" s="17">
        <v>0</v>
      </c>
      <c r="J78" s="17">
        <v>0</v>
      </c>
      <c r="K78" s="17">
        <v>0</v>
      </c>
      <c r="L78" s="17">
        <v>0</v>
      </c>
      <c r="M78" s="17">
        <v>0</v>
      </c>
      <c r="N78" s="17">
        <v>0</v>
      </c>
      <c r="O78" s="17">
        <v>0</v>
      </c>
      <c r="P78" s="17">
        <v>0</v>
      </c>
      <c r="Q78" s="49">
        <v>0</v>
      </c>
      <c r="R78" s="74">
        <f t="shared" si="10"/>
        <v>1</v>
      </c>
      <c r="S78" s="75">
        <f t="shared" si="11"/>
        <v>0</v>
      </c>
      <c r="T78" s="75">
        <f t="shared" si="12"/>
        <v>0</v>
      </c>
      <c r="U78" s="75">
        <f t="shared" si="13"/>
        <v>1</v>
      </c>
      <c r="V78" s="38">
        <f t="shared" si="14"/>
        <v>1</v>
      </c>
      <c r="W78" s="108"/>
    </row>
    <row r="79" spans="1:23" x14ac:dyDescent="0.3">
      <c r="A79" s="60"/>
      <c r="B79" s="22"/>
      <c r="C79" s="61" t="s">
        <v>181</v>
      </c>
      <c r="D79" s="48">
        <v>0</v>
      </c>
      <c r="E79" s="17">
        <v>0</v>
      </c>
      <c r="F79" s="17">
        <v>0</v>
      </c>
      <c r="G79" s="17">
        <v>0</v>
      </c>
      <c r="H79" s="17">
        <v>1</v>
      </c>
      <c r="I79" s="17">
        <v>0</v>
      </c>
      <c r="J79" s="17">
        <v>0</v>
      </c>
      <c r="K79" s="17">
        <v>0</v>
      </c>
      <c r="L79" s="17">
        <v>0</v>
      </c>
      <c r="M79" s="17">
        <v>0</v>
      </c>
      <c r="N79" s="17">
        <v>0</v>
      </c>
      <c r="O79" s="17">
        <v>0</v>
      </c>
      <c r="P79" s="17">
        <v>0</v>
      </c>
      <c r="Q79" s="49">
        <v>0</v>
      </c>
      <c r="R79" s="74">
        <f t="shared" si="10"/>
        <v>1</v>
      </c>
      <c r="S79" s="75">
        <f t="shared" si="11"/>
        <v>0</v>
      </c>
      <c r="T79" s="75">
        <f t="shared" si="12"/>
        <v>0</v>
      </c>
      <c r="U79" s="75">
        <f t="shared" si="13"/>
        <v>1</v>
      </c>
      <c r="V79" s="38">
        <f t="shared" si="14"/>
        <v>1</v>
      </c>
      <c r="W79" s="108"/>
    </row>
    <row r="80" spans="1:23" x14ac:dyDescent="0.3">
      <c r="A80" s="60"/>
      <c r="B80" s="22"/>
      <c r="C80" s="61" t="s">
        <v>182</v>
      </c>
      <c r="D80" s="48">
        <v>1</v>
      </c>
      <c r="E80" s="17">
        <v>0</v>
      </c>
      <c r="F80" s="17">
        <v>0</v>
      </c>
      <c r="G80" s="17">
        <v>0</v>
      </c>
      <c r="H80" s="17">
        <v>0</v>
      </c>
      <c r="I80" s="17">
        <v>0</v>
      </c>
      <c r="J80" s="17">
        <v>0</v>
      </c>
      <c r="K80" s="17">
        <v>0</v>
      </c>
      <c r="L80" s="17">
        <v>0</v>
      </c>
      <c r="M80" s="17">
        <v>0</v>
      </c>
      <c r="N80" s="17">
        <v>0</v>
      </c>
      <c r="O80" s="17">
        <v>0</v>
      </c>
      <c r="P80" s="17">
        <v>0</v>
      </c>
      <c r="Q80" s="49">
        <v>0</v>
      </c>
      <c r="R80" s="74">
        <f t="shared" si="10"/>
        <v>1</v>
      </c>
      <c r="S80" s="75">
        <f t="shared" si="11"/>
        <v>0</v>
      </c>
      <c r="T80" s="75">
        <f t="shared" si="12"/>
        <v>1</v>
      </c>
      <c r="U80" s="75">
        <f t="shared" si="13"/>
        <v>0</v>
      </c>
      <c r="V80" s="38">
        <f t="shared" si="14"/>
        <v>1</v>
      </c>
      <c r="W80" s="108"/>
    </row>
    <row r="81" spans="1:23" x14ac:dyDescent="0.3">
      <c r="A81" s="60"/>
      <c r="B81" s="22"/>
      <c r="C81" s="61" t="s">
        <v>183</v>
      </c>
      <c r="D81" s="48">
        <v>1</v>
      </c>
      <c r="E81" s="17">
        <v>0</v>
      </c>
      <c r="F81" s="17">
        <v>0</v>
      </c>
      <c r="G81" s="17">
        <v>0</v>
      </c>
      <c r="H81" s="17">
        <v>0</v>
      </c>
      <c r="I81" s="17">
        <v>0</v>
      </c>
      <c r="J81" s="17">
        <v>0</v>
      </c>
      <c r="K81" s="17">
        <v>0</v>
      </c>
      <c r="L81" s="17">
        <v>0</v>
      </c>
      <c r="M81" s="17">
        <v>0</v>
      </c>
      <c r="N81" s="17">
        <v>0</v>
      </c>
      <c r="O81" s="17">
        <v>0</v>
      </c>
      <c r="P81" s="17">
        <v>0</v>
      </c>
      <c r="Q81" s="49">
        <v>0</v>
      </c>
      <c r="R81" s="74">
        <f t="shared" si="10"/>
        <v>1</v>
      </c>
      <c r="S81" s="75">
        <f t="shared" si="11"/>
        <v>0</v>
      </c>
      <c r="T81" s="75">
        <f t="shared" si="12"/>
        <v>1</v>
      </c>
      <c r="U81" s="75">
        <f t="shared" si="13"/>
        <v>0</v>
      </c>
      <c r="V81" s="38">
        <f t="shared" si="14"/>
        <v>1</v>
      </c>
      <c r="W81" s="108"/>
    </row>
    <row r="82" spans="1:23" x14ac:dyDescent="0.3">
      <c r="A82" s="60"/>
      <c r="B82" s="22"/>
      <c r="C82" s="61" t="s">
        <v>184</v>
      </c>
      <c r="D82" s="48">
        <v>1</v>
      </c>
      <c r="E82" s="17">
        <v>0</v>
      </c>
      <c r="F82" s="17">
        <v>0</v>
      </c>
      <c r="G82" s="17">
        <v>0</v>
      </c>
      <c r="H82" s="17">
        <v>0</v>
      </c>
      <c r="I82" s="17">
        <v>0</v>
      </c>
      <c r="J82" s="17">
        <v>0</v>
      </c>
      <c r="K82" s="17">
        <v>0</v>
      </c>
      <c r="L82" s="17">
        <v>0</v>
      </c>
      <c r="M82" s="17">
        <v>0</v>
      </c>
      <c r="N82" s="17">
        <v>0</v>
      </c>
      <c r="O82" s="17">
        <v>0</v>
      </c>
      <c r="P82" s="17">
        <v>0</v>
      </c>
      <c r="Q82" s="49">
        <v>0</v>
      </c>
      <c r="R82" s="74">
        <f t="shared" si="10"/>
        <v>1</v>
      </c>
      <c r="S82" s="75">
        <f t="shared" si="11"/>
        <v>0</v>
      </c>
      <c r="T82" s="75">
        <f t="shared" si="12"/>
        <v>1</v>
      </c>
      <c r="U82" s="75">
        <f t="shared" si="13"/>
        <v>0</v>
      </c>
      <c r="V82" s="38">
        <f t="shared" si="14"/>
        <v>1</v>
      </c>
      <c r="W82" s="108"/>
    </row>
    <row r="83" spans="1:23" x14ac:dyDescent="0.3">
      <c r="A83" s="60"/>
      <c r="B83" s="22"/>
      <c r="C83" s="61" t="s">
        <v>185</v>
      </c>
      <c r="D83" s="48">
        <v>1</v>
      </c>
      <c r="E83" s="17">
        <v>0</v>
      </c>
      <c r="F83" s="17">
        <v>0</v>
      </c>
      <c r="G83" s="17">
        <v>0</v>
      </c>
      <c r="H83" s="17">
        <v>0</v>
      </c>
      <c r="I83" s="17">
        <v>0</v>
      </c>
      <c r="J83" s="17">
        <v>0</v>
      </c>
      <c r="K83" s="17">
        <v>0</v>
      </c>
      <c r="L83" s="17">
        <v>0</v>
      </c>
      <c r="M83" s="17">
        <v>0</v>
      </c>
      <c r="N83" s="17">
        <v>0</v>
      </c>
      <c r="O83" s="17">
        <v>0</v>
      </c>
      <c r="P83" s="17">
        <v>0</v>
      </c>
      <c r="Q83" s="49">
        <v>0</v>
      </c>
      <c r="R83" s="74">
        <f t="shared" si="10"/>
        <v>1</v>
      </c>
      <c r="S83" s="75">
        <f t="shared" si="11"/>
        <v>0</v>
      </c>
      <c r="T83" s="75">
        <f t="shared" si="12"/>
        <v>1</v>
      </c>
      <c r="U83" s="75">
        <f t="shared" si="13"/>
        <v>0</v>
      </c>
      <c r="V83" s="38">
        <f t="shared" si="14"/>
        <v>1</v>
      </c>
      <c r="W83" s="108"/>
    </row>
    <row r="84" spans="1:23" x14ac:dyDescent="0.3">
      <c r="A84" s="60"/>
      <c r="B84" s="22"/>
      <c r="C84" s="61" t="s">
        <v>186</v>
      </c>
      <c r="D84" s="48">
        <v>1</v>
      </c>
      <c r="E84" s="17">
        <v>0</v>
      </c>
      <c r="F84" s="17">
        <v>0</v>
      </c>
      <c r="G84" s="17">
        <v>0</v>
      </c>
      <c r="H84" s="17">
        <v>0</v>
      </c>
      <c r="I84" s="17">
        <v>0</v>
      </c>
      <c r="J84" s="17">
        <v>0</v>
      </c>
      <c r="K84" s="17">
        <v>0</v>
      </c>
      <c r="L84" s="17">
        <v>0</v>
      </c>
      <c r="M84" s="17">
        <v>0</v>
      </c>
      <c r="N84" s="17">
        <v>0</v>
      </c>
      <c r="O84" s="17">
        <v>0</v>
      </c>
      <c r="P84" s="17">
        <v>0</v>
      </c>
      <c r="Q84" s="49">
        <v>0</v>
      </c>
      <c r="R84" s="74">
        <f t="shared" si="10"/>
        <v>1</v>
      </c>
      <c r="S84" s="75">
        <f t="shared" si="11"/>
        <v>0</v>
      </c>
      <c r="T84" s="75">
        <f t="shared" si="12"/>
        <v>1</v>
      </c>
      <c r="U84" s="75">
        <f t="shared" si="13"/>
        <v>0</v>
      </c>
      <c r="V84" s="38">
        <f t="shared" si="14"/>
        <v>1</v>
      </c>
      <c r="W84" s="108"/>
    </row>
    <row r="85" spans="1:23" x14ac:dyDescent="0.3">
      <c r="A85" s="60"/>
      <c r="B85" s="22"/>
      <c r="C85" s="61" t="s">
        <v>187</v>
      </c>
      <c r="D85" s="48">
        <v>0</v>
      </c>
      <c r="E85" s="17">
        <v>0</v>
      </c>
      <c r="F85" s="17">
        <v>0</v>
      </c>
      <c r="G85" s="17">
        <v>0</v>
      </c>
      <c r="H85" s="17">
        <v>0</v>
      </c>
      <c r="I85" s="17">
        <v>0</v>
      </c>
      <c r="J85" s="17">
        <v>0</v>
      </c>
      <c r="K85" s="17">
        <v>0</v>
      </c>
      <c r="L85" s="17">
        <v>1</v>
      </c>
      <c r="M85" s="17">
        <v>0</v>
      </c>
      <c r="N85" s="17">
        <v>0</v>
      </c>
      <c r="O85" s="17">
        <v>0</v>
      </c>
      <c r="P85" s="17">
        <v>1</v>
      </c>
      <c r="Q85" s="49">
        <v>0</v>
      </c>
      <c r="R85" s="74">
        <f t="shared" si="10"/>
        <v>1</v>
      </c>
      <c r="S85" s="75">
        <f t="shared" si="11"/>
        <v>1</v>
      </c>
      <c r="T85" s="75">
        <f t="shared" si="12"/>
        <v>0</v>
      </c>
      <c r="U85" s="75">
        <f t="shared" si="13"/>
        <v>2</v>
      </c>
      <c r="V85" s="38">
        <f t="shared" si="14"/>
        <v>2</v>
      </c>
      <c r="W85" s="108"/>
    </row>
    <row r="86" spans="1:23" x14ac:dyDescent="0.3">
      <c r="A86" s="60"/>
      <c r="B86" s="22"/>
      <c r="C86" s="61" t="s">
        <v>188</v>
      </c>
      <c r="D86" s="48">
        <v>0</v>
      </c>
      <c r="E86" s="17">
        <v>0</v>
      </c>
      <c r="F86" s="17">
        <v>0</v>
      </c>
      <c r="G86" s="17">
        <v>0</v>
      </c>
      <c r="H86" s="17">
        <v>1</v>
      </c>
      <c r="I86" s="17">
        <v>0</v>
      </c>
      <c r="J86" s="17">
        <v>0</v>
      </c>
      <c r="K86" s="17">
        <v>0</v>
      </c>
      <c r="L86" s="17">
        <v>0</v>
      </c>
      <c r="M86" s="17">
        <v>0</v>
      </c>
      <c r="N86" s="17">
        <v>0</v>
      </c>
      <c r="O86" s="17">
        <v>0</v>
      </c>
      <c r="P86" s="17">
        <v>1</v>
      </c>
      <c r="Q86" s="49">
        <v>1</v>
      </c>
      <c r="R86" s="74">
        <f t="shared" si="10"/>
        <v>1</v>
      </c>
      <c r="S86" s="75">
        <f t="shared" si="11"/>
        <v>2</v>
      </c>
      <c r="T86" s="75">
        <f t="shared" si="12"/>
        <v>1</v>
      </c>
      <c r="U86" s="75">
        <f t="shared" si="13"/>
        <v>2</v>
      </c>
      <c r="V86" s="38">
        <f t="shared" si="14"/>
        <v>3</v>
      </c>
      <c r="W86" s="108"/>
    </row>
    <row r="87" spans="1:23" x14ac:dyDescent="0.3">
      <c r="A87" s="60"/>
      <c r="B87" s="22"/>
      <c r="C87" s="61" t="s">
        <v>189</v>
      </c>
      <c r="D87" s="48">
        <v>0</v>
      </c>
      <c r="E87" s="17">
        <v>0</v>
      </c>
      <c r="F87" s="17">
        <v>0</v>
      </c>
      <c r="G87" s="17">
        <v>1</v>
      </c>
      <c r="H87" s="17">
        <v>0</v>
      </c>
      <c r="I87" s="17">
        <v>1</v>
      </c>
      <c r="J87" s="17">
        <v>1</v>
      </c>
      <c r="K87" s="17">
        <v>1</v>
      </c>
      <c r="L87" s="17">
        <v>0</v>
      </c>
      <c r="M87" s="17">
        <v>1</v>
      </c>
      <c r="N87" s="17">
        <v>0</v>
      </c>
      <c r="O87" s="17">
        <v>1</v>
      </c>
      <c r="P87" s="17">
        <v>0</v>
      </c>
      <c r="Q87" s="49">
        <v>0</v>
      </c>
      <c r="R87" s="74">
        <f t="shared" si="10"/>
        <v>5</v>
      </c>
      <c r="S87" s="75">
        <f t="shared" si="11"/>
        <v>1</v>
      </c>
      <c r="T87" s="75">
        <f t="shared" si="12"/>
        <v>3</v>
      </c>
      <c r="U87" s="75">
        <f t="shared" si="13"/>
        <v>3</v>
      </c>
      <c r="V87" s="38">
        <f t="shared" si="14"/>
        <v>6</v>
      </c>
      <c r="W87" s="108"/>
    </row>
    <row r="88" spans="1:23" x14ac:dyDescent="0.3">
      <c r="A88" s="60"/>
      <c r="B88" s="22"/>
      <c r="C88" s="61" t="s">
        <v>190</v>
      </c>
      <c r="D88" s="48">
        <v>0</v>
      </c>
      <c r="E88" s="17">
        <v>1</v>
      </c>
      <c r="F88" s="17">
        <v>0</v>
      </c>
      <c r="G88" s="17">
        <v>1</v>
      </c>
      <c r="H88" s="17">
        <v>1</v>
      </c>
      <c r="I88" s="17">
        <v>0</v>
      </c>
      <c r="J88" s="17">
        <v>0</v>
      </c>
      <c r="K88" s="17">
        <v>1</v>
      </c>
      <c r="L88" s="17">
        <v>1</v>
      </c>
      <c r="M88" s="17">
        <v>0</v>
      </c>
      <c r="N88" s="17">
        <v>0</v>
      </c>
      <c r="O88" s="17">
        <v>1</v>
      </c>
      <c r="P88" s="17">
        <v>0</v>
      </c>
      <c r="Q88" s="49">
        <v>1</v>
      </c>
      <c r="R88" s="74">
        <f t="shared" si="10"/>
        <v>5</v>
      </c>
      <c r="S88" s="75">
        <f t="shared" si="11"/>
        <v>2</v>
      </c>
      <c r="T88" s="75">
        <f t="shared" si="12"/>
        <v>2</v>
      </c>
      <c r="U88" s="75">
        <f t="shared" si="13"/>
        <v>5</v>
      </c>
      <c r="V88" s="38">
        <f t="shared" si="14"/>
        <v>7</v>
      </c>
      <c r="W88" s="108"/>
    </row>
    <row r="89" spans="1:23" x14ac:dyDescent="0.3">
      <c r="A89" s="60"/>
      <c r="B89" s="22"/>
      <c r="C89" s="61" t="s">
        <v>191</v>
      </c>
      <c r="D89" s="48">
        <v>0</v>
      </c>
      <c r="E89" s="17">
        <v>0</v>
      </c>
      <c r="F89" s="17">
        <v>0</v>
      </c>
      <c r="G89" s="17">
        <v>0</v>
      </c>
      <c r="H89" s="17">
        <v>0</v>
      </c>
      <c r="I89" s="17">
        <v>0</v>
      </c>
      <c r="J89" s="17">
        <v>0</v>
      </c>
      <c r="K89" s="17">
        <v>0</v>
      </c>
      <c r="L89" s="17">
        <v>0</v>
      </c>
      <c r="M89" s="17">
        <v>0</v>
      </c>
      <c r="N89" s="17">
        <v>0</v>
      </c>
      <c r="O89" s="17">
        <v>1</v>
      </c>
      <c r="P89" s="17">
        <v>0</v>
      </c>
      <c r="Q89" s="49">
        <v>1</v>
      </c>
      <c r="R89" s="74">
        <f t="shared" si="10"/>
        <v>0</v>
      </c>
      <c r="S89" s="75">
        <f t="shared" si="11"/>
        <v>2</v>
      </c>
      <c r="T89" s="75">
        <f t="shared" si="12"/>
        <v>1</v>
      </c>
      <c r="U89" s="75">
        <f t="shared" si="13"/>
        <v>1</v>
      </c>
      <c r="V89" s="38">
        <f t="shared" si="14"/>
        <v>2</v>
      </c>
      <c r="W89" s="108"/>
    </row>
    <row r="90" spans="1:23" x14ac:dyDescent="0.3">
      <c r="A90" s="60"/>
      <c r="B90" s="22"/>
      <c r="C90" s="61" t="s">
        <v>192</v>
      </c>
      <c r="D90" s="48">
        <v>0</v>
      </c>
      <c r="E90" s="17">
        <v>1</v>
      </c>
      <c r="F90" s="17">
        <v>1</v>
      </c>
      <c r="G90" s="17">
        <v>1</v>
      </c>
      <c r="H90" s="17">
        <v>0</v>
      </c>
      <c r="I90" s="17">
        <v>0</v>
      </c>
      <c r="J90" s="17">
        <v>0</v>
      </c>
      <c r="K90" s="17">
        <v>1</v>
      </c>
      <c r="L90" s="17">
        <v>0</v>
      </c>
      <c r="M90" s="17">
        <v>0</v>
      </c>
      <c r="N90" s="17">
        <v>1</v>
      </c>
      <c r="O90" s="17">
        <v>1</v>
      </c>
      <c r="P90" s="17">
        <v>1</v>
      </c>
      <c r="Q90" s="49">
        <v>1</v>
      </c>
      <c r="R90" s="74">
        <f t="shared" si="10"/>
        <v>5</v>
      </c>
      <c r="S90" s="75">
        <f t="shared" si="11"/>
        <v>3</v>
      </c>
      <c r="T90" s="75">
        <f t="shared" si="12"/>
        <v>2</v>
      </c>
      <c r="U90" s="75">
        <f t="shared" si="13"/>
        <v>6</v>
      </c>
      <c r="V90" s="38">
        <f t="shared" si="14"/>
        <v>8</v>
      </c>
      <c r="W90" s="108"/>
    </row>
    <row r="91" spans="1:23" x14ac:dyDescent="0.3">
      <c r="A91" s="60"/>
      <c r="B91" s="22"/>
      <c r="C91" s="61" t="s">
        <v>193</v>
      </c>
      <c r="D91" s="48">
        <v>0</v>
      </c>
      <c r="E91" s="17">
        <v>1</v>
      </c>
      <c r="F91" s="17">
        <v>1</v>
      </c>
      <c r="G91" s="17">
        <v>1</v>
      </c>
      <c r="H91" s="17">
        <v>1</v>
      </c>
      <c r="I91" s="17">
        <v>0</v>
      </c>
      <c r="J91" s="17">
        <v>0</v>
      </c>
      <c r="K91" s="17">
        <v>1</v>
      </c>
      <c r="L91" s="17">
        <v>1</v>
      </c>
      <c r="M91" s="17">
        <v>1</v>
      </c>
      <c r="N91" s="17">
        <v>0</v>
      </c>
      <c r="O91" s="17">
        <v>1</v>
      </c>
      <c r="P91" s="17">
        <v>0</v>
      </c>
      <c r="Q91" s="49">
        <v>1</v>
      </c>
      <c r="R91" s="74">
        <f t="shared" si="10"/>
        <v>7</v>
      </c>
      <c r="S91" s="75">
        <f t="shared" si="11"/>
        <v>2</v>
      </c>
      <c r="T91" s="75">
        <f t="shared" si="12"/>
        <v>3</v>
      </c>
      <c r="U91" s="75">
        <f t="shared" si="13"/>
        <v>6</v>
      </c>
      <c r="V91" s="38">
        <f t="shared" si="14"/>
        <v>9</v>
      </c>
      <c r="W91" s="108"/>
    </row>
    <row r="92" spans="1:23" x14ac:dyDescent="0.3">
      <c r="A92" s="60"/>
      <c r="B92" s="22"/>
      <c r="C92" s="61" t="s">
        <v>194</v>
      </c>
      <c r="D92" s="48">
        <v>0</v>
      </c>
      <c r="E92" s="17">
        <v>0</v>
      </c>
      <c r="F92" s="17">
        <v>1</v>
      </c>
      <c r="G92" s="17">
        <v>1</v>
      </c>
      <c r="H92" s="17">
        <v>0</v>
      </c>
      <c r="I92" s="17">
        <v>0</v>
      </c>
      <c r="J92" s="17">
        <v>0</v>
      </c>
      <c r="K92" s="17">
        <v>1</v>
      </c>
      <c r="L92" s="17">
        <v>0</v>
      </c>
      <c r="M92" s="17">
        <v>0</v>
      </c>
      <c r="N92" s="17">
        <v>0</v>
      </c>
      <c r="O92" s="17">
        <v>1</v>
      </c>
      <c r="P92" s="17">
        <v>0</v>
      </c>
      <c r="Q92" s="49">
        <v>1</v>
      </c>
      <c r="R92" s="74">
        <f t="shared" si="10"/>
        <v>3</v>
      </c>
      <c r="S92" s="75">
        <f t="shared" si="11"/>
        <v>2</v>
      </c>
      <c r="T92" s="75">
        <f t="shared" si="12"/>
        <v>1</v>
      </c>
      <c r="U92" s="75">
        <f t="shared" si="13"/>
        <v>4</v>
      </c>
      <c r="V92" s="38">
        <f t="shared" si="14"/>
        <v>5</v>
      </c>
      <c r="W92" s="108"/>
    </row>
    <row r="93" spans="1:23" x14ac:dyDescent="0.3">
      <c r="A93" s="60"/>
      <c r="B93" s="22"/>
      <c r="C93" s="61" t="s">
        <v>195</v>
      </c>
      <c r="D93" s="48">
        <v>0</v>
      </c>
      <c r="E93" s="17">
        <v>1</v>
      </c>
      <c r="F93" s="17">
        <v>0</v>
      </c>
      <c r="G93" s="17">
        <v>0</v>
      </c>
      <c r="H93" s="17">
        <v>0</v>
      </c>
      <c r="I93" s="17">
        <v>1</v>
      </c>
      <c r="J93" s="17">
        <v>0</v>
      </c>
      <c r="K93" s="17">
        <v>0</v>
      </c>
      <c r="L93" s="17">
        <v>0</v>
      </c>
      <c r="M93" s="17">
        <v>0</v>
      </c>
      <c r="N93" s="17">
        <v>0</v>
      </c>
      <c r="O93" s="17">
        <v>0</v>
      </c>
      <c r="P93" s="17">
        <v>0</v>
      </c>
      <c r="Q93" s="49">
        <v>1</v>
      </c>
      <c r="R93" s="74">
        <f t="shared" si="10"/>
        <v>2</v>
      </c>
      <c r="S93" s="75">
        <f t="shared" si="11"/>
        <v>1</v>
      </c>
      <c r="T93" s="75">
        <f t="shared" si="12"/>
        <v>3</v>
      </c>
      <c r="U93" s="75">
        <f t="shared" si="13"/>
        <v>0</v>
      </c>
      <c r="V93" s="38">
        <f t="shared" si="14"/>
        <v>3</v>
      </c>
      <c r="W93" s="108"/>
    </row>
    <row r="94" spans="1:23" x14ac:dyDescent="0.3">
      <c r="A94" s="60"/>
      <c r="B94" s="22"/>
      <c r="C94" s="61" t="s">
        <v>196</v>
      </c>
      <c r="D94" s="48">
        <v>1</v>
      </c>
      <c r="E94" s="17">
        <v>1</v>
      </c>
      <c r="F94" s="17">
        <v>0</v>
      </c>
      <c r="G94" s="17">
        <v>1</v>
      </c>
      <c r="H94" s="17">
        <v>0</v>
      </c>
      <c r="I94" s="17">
        <v>0</v>
      </c>
      <c r="J94" s="17">
        <v>0</v>
      </c>
      <c r="K94" s="17">
        <v>1</v>
      </c>
      <c r="L94" s="17">
        <v>0</v>
      </c>
      <c r="M94" s="17">
        <v>0</v>
      </c>
      <c r="N94" s="17">
        <v>0</v>
      </c>
      <c r="O94" s="17">
        <v>1</v>
      </c>
      <c r="P94" s="17">
        <v>0</v>
      </c>
      <c r="Q94" s="49">
        <v>0</v>
      </c>
      <c r="R94" s="74">
        <f t="shared" si="10"/>
        <v>4</v>
      </c>
      <c r="S94" s="75">
        <f t="shared" si="11"/>
        <v>1</v>
      </c>
      <c r="T94" s="75">
        <f t="shared" si="12"/>
        <v>2</v>
      </c>
      <c r="U94" s="75">
        <f t="shared" si="13"/>
        <v>3</v>
      </c>
      <c r="V94" s="38">
        <f t="shared" si="14"/>
        <v>5</v>
      </c>
      <c r="W94" s="108"/>
    </row>
    <row r="95" spans="1:23" x14ac:dyDescent="0.3">
      <c r="A95" s="60"/>
      <c r="B95" s="22"/>
      <c r="C95" s="61" t="s">
        <v>197</v>
      </c>
      <c r="D95" s="48">
        <v>1</v>
      </c>
      <c r="E95" s="17">
        <v>0</v>
      </c>
      <c r="F95" s="17">
        <v>0</v>
      </c>
      <c r="G95" s="17">
        <v>0</v>
      </c>
      <c r="H95" s="17">
        <v>0</v>
      </c>
      <c r="I95" s="17">
        <v>0</v>
      </c>
      <c r="J95" s="17">
        <v>0</v>
      </c>
      <c r="K95" s="17">
        <v>1</v>
      </c>
      <c r="L95" s="17">
        <v>0</v>
      </c>
      <c r="M95" s="17">
        <v>0</v>
      </c>
      <c r="N95" s="17">
        <v>0</v>
      </c>
      <c r="O95" s="17">
        <v>1</v>
      </c>
      <c r="P95" s="17">
        <v>0</v>
      </c>
      <c r="Q95" s="49">
        <v>0</v>
      </c>
      <c r="R95" s="74">
        <f t="shared" si="10"/>
        <v>2</v>
      </c>
      <c r="S95" s="75">
        <f t="shared" si="11"/>
        <v>1</v>
      </c>
      <c r="T95" s="75">
        <f t="shared" si="12"/>
        <v>1</v>
      </c>
      <c r="U95" s="75">
        <f t="shared" si="13"/>
        <v>2</v>
      </c>
      <c r="V95" s="38">
        <f t="shared" si="14"/>
        <v>3</v>
      </c>
      <c r="W95" s="108"/>
    </row>
    <row r="96" spans="1:23" x14ac:dyDescent="0.3">
      <c r="A96" s="60"/>
      <c r="B96" s="22"/>
      <c r="C96" s="61" t="s">
        <v>198</v>
      </c>
      <c r="D96" s="48">
        <v>0</v>
      </c>
      <c r="E96" s="17">
        <v>1</v>
      </c>
      <c r="F96" s="17">
        <v>0</v>
      </c>
      <c r="G96" s="17">
        <v>0</v>
      </c>
      <c r="H96" s="17">
        <v>1</v>
      </c>
      <c r="I96" s="17">
        <v>0</v>
      </c>
      <c r="J96" s="17">
        <v>1</v>
      </c>
      <c r="K96" s="17">
        <v>0</v>
      </c>
      <c r="L96" s="17">
        <v>1</v>
      </c>
      <c r="M96" s="17">
        <v>1</v>
      </c>
      <c r="N96" s="17">
        <v>0</v>
      </c>
      <c r="O96" s="17">
        <v>1</v>
      </c>
      <c r="P96" s="17">
        <v>0</v>
      </c>
      <c r="Q96" s="49">
        <v>1</v>
      </c>
      <c r="R96" s="74">
        <f t="shared" si="10"/>
        <v>5</v>
      </c>
      <c r="S96" s="75">
        <f t="shared" si="11"/>
        <v>2</v>
      </c>
      <c r="T96" s="75">
        <f t="shared" si="12"/>
        <v>4</v>
      </c>
      <c r="U96" s="75">
        <f t="shared" si="13"/>
        <v>3</v>
      </c>
      <c r="V96" s="38">
        <f t="shared" si="14"/>
        <v>7</v>
      </c>
      <c r="W96" s="108"/>
    </row>
    <row r="97" spans="1:23" x14ac:dyDescent="0.3">
      <c r="A97" s="60"/>
      <c r="B97" s="14" t="s">
        <v>199</v>
      </c>
      <c r="C97" s="59"/>
      <c r="D97" s="39"/>
      <c r="E97" s="18"/>
      <c r="F97" s="18"/>
      <c r="G97" s="18"/>
      <c r="H97" s="18"/>
      <c r="I97" s="18"/>
      <c r="J97" s="18"/>
      <c r="K97" s="18"/>
      <c r="L97" s="18"/>
      <c r="M97" s="18"/>
      <c r="N97" s="18"/>
      <c r="O97" s="18"/>
      <c r="P97" s="18"/>
      <c r="Q97" s="40"/>
      <c r="R97" s="39"/>
      <c r="S97" s="18"/>
      <c r="T97" s="18"/>
      <c r="U97" s="18"/>
      <c r="V97" s="40"/>
      <c r="W97" s="29"/>
    </row>
    <row r="98" spans="1:23" x14ac:dyDescent="0.3">
      <c r="A98" s="60"/>
      <c r="B98" s="22"/>
      <c r="C98" s="61" t="s">
        <v>200</v>
      </c>
      <c r="D98" s="48">
        <v>0</v>
      </c>
      <c r="E98" s="17">
        <v>0</v>
      </c>
      <c r="F98" s="17">
        <v>0</v>
      </c>
      <c r="G98" s="17">
        <v>0</v>
      </c>
      <c r="H98" s="17">
        <v>0</v>
      </c>
      <c r="I98" s="17">
        <v>0</v>
      </c>
      <c r="J98" s="17">
        <v>0</v>
      </c>
      <c r="K98" s="17">
        <v>0</v>
      </c>
      <c r="L98" s="17">
        <v>0</v>
      </c>
      <c r="M98" s="17">
        <v>0</v>
      </c>
      <c r="N98" s="17">
        <v>0</v>
      </c>
      <c r="O98" s="17">
        <v>0</v>
      </c>
      <c r="P98" s="17">
        <v>1</v>
      </c>
      <c r="Q98" s="49">
        <v>0</v>
      </c>
      <c r="R98" s="74">
        <f t="shared" si="10"/>
        <v>0</v>
      </c>
      <c r="S98" s="75">
        <f t="shared" si="11"/>
        <v>1</v>
      </c>
      <c r="T98" s="75">
        <f t="shared" si="12"/>
        <v>0</v>
      </c>
      <c r="U98" s="75">
        <f t="shared" si="13"/>
        <v>1</v>
      </c>
      <c r="V98" s="38">
        <f>T98+U98</f>
        <v>1</v>
      </c>
      <c r="W98" s="108" t="s">
        <v>201</v>
      </c>
    </row>
    <row r="99" spans="1:23" x14ac:dyDescent="0.3">
      <c r="A99" s="60"/>
      <c r="B99" s="22"/>
      <c r="C99" s="61" t="s">
        <v>189</v>
      </c>
      <c r="D99" s="48">
        <v>0</v>
      </c>
      <c r="E99" s="17">
        <v>0</v>
      </c>
      <c r="F99" s="17">
        <v>0</v>
      </c>
      <c r="G99" s="17">
        <v>0</v>
      </c>
      <c r="H99" s="17">
        <v>0</v>
      </c>
      <c r="I99" s="17">
        <v>0</v>
      </c>
      <c r="J99" s="17">
        <v>1</v>
      </c>
      <c r="K99" s="17">
        <v>0</v>
      </c>
      <c r="L99" s="17">
        <v>0</v>
      </c>
      <c r="M99" s="17">
        <v>0</v>
      </c>
      <c r="N99" s="17">
        <v>0</v>
      </c>
      <c r="O99" s="17">
        <v>0</v>
      </c>
      <c r="P99" s="17">
        <v>0</v>
      </c>
      <c r="Q99" s="49">
        <v>0</v>
      </c>
      <c r="R99" s="74">
        <f t="shared" si="10"/>
        <v>1</v>
      </c>
      <c r="S99" s="75">
        <f t="shared" si="11"/>
        <v>0</v>
      </c>
      <c r="T99" s="75">
        <f t="shared" si="12"/>
        <v>1</v>
      </c>
      <c r="U99" s="75">
        <f t="shared" si="13"/>
        <v>0</v>
      </c>
      <c r="V99" s="38">
        <f t="shared" ref="V99:V105" si="15">T99+U99</f>
        <v>1</v>
      </c>
      <c r="W99" s="108"/>
    </row>
    <row r="100" spans="1:23" x14ac:dyDescent="0.3">
      <c r="A100" s="60"/>
      <c r="B100" s="22"/>
      <c r="C100" s="61" t="s">
        <v>202</v>
      </c>
      <c r="D100" s="48">
        <v>0</v>
      </c>
      <c r="E100" s="17">
        <v>0</v>
      </c>
      <c r="F100" s="17">
        <v>0</v>
      </c>
      <c r="G100" s="17">
        <v>0</v>
      </c>
      <c r="H100" s="17">
        <v>1</v>
      </c>
      <c r="I100" s="17">
        <v>0</v>
      </c>
      <c r="J100" s="17">
        <v>0</v>
      </c>
      <c r="K100" s="17">
        <v>0</v>
      </c>
      <c r="L100" s="17">
        <v>0</v>
      </c>
      <c r="M100" s="17">
        <v>0</v>
      </c>
      <c r="N100" s="17">
        <v>0</v>
      </c>
      <c r="O100" s="17">
        <v>0</v>
      </c>
      <c r="P100" s="17">
        <v>0</v>
      </c>
      <c r="Q100" s="49">
        <v>0</v>
      </c>
      <c r="R100" s="74">
        <f t="shared" si="10"/>
        <v>1</v>
      </c>
      <c r="S100" s="75">
        <f t="shared" si="11"/>
        <v>0</v>
      </c>
      <c r="T100" s="75">
        <f t="shared" si="12"/>
        <v>0</v>
      </c>
      <c r="U100" s="75">
        <f t="shared" si="13"/>
        <v>1</v>
      </c>
      <c r="V100" s="38">
        <f t="shared" si="15"/>
        <v>1</v>
      </c>
      <c r="W100" s="108"/>
    </row>
    <row r="101" spans="1:23" x14ac:dyDescent="0.3">
      <c r="A101" s="60"/>
      <c r="B101" s="22"/>
      <c r="C101" s="61" t="s">
        <v>181</v>
      </c>
      <c r="D101" s="48">
        <v>0</v>
      </c>
      <c r="E101" s="17">
        <v>0</v>
      </c>
      <c r="F101" s="17">
        <v>0</v>
      </c>
      <c r="G101" s="17">
        <v>0</v>
      </c>
      <c r="H101" s="17">
        <v>1</v>
      </c>
      <c r="I101" s="17">
        <v>0</v>
      </c>
      <c r="J101" s="17">
        <v>0</v>
      </c>
      <c r="K101" s="17">
        <v>0</v>
      </c>
      <c r="L101" s="17">
        <v>0</v>
      </c>
      <c r="M101" s="17">
        <v>0</v>
      </c>
      <c r="N101" s="17">
        <v>0</v>
      </c>
      <c r="O101" s="17">
        <v>0</v>
      </c>
      <c r="P101" s="17">
        <v>0</v>
      </c>
      <c r="Q101" s="49">
        <v>0</v>
      </c>
      <c r="R101" s="74">
        <f t="shared" si="10"/>
        <v>1</v>
      </c>
      <c r="S101" s="75">
        <f t="shared" si="11"/>
        <v>0</v>
      </c>
      <c r="T101" s="75">
        <f t="shared" si="12"/>
        <v>0</v>
      </c>
      <c r="U101" s="75">
        <f t="shared" si="13"/>
        <v>1</v>
      </c>
      <c r="V101" s="38">
        <f t="shared" si="15"/>
        <v>1</v>
      </c>
      <c r="W101" s="108"/>
    </row>
    <row r="102" spans="1:23" x14ac:dyDescent="0.3">
      <c r="A102" s="60"/>
      <c r="B102" s="22"/>
      <c r="C102" s="61" t="s">
        <v>188</v>
      </c>
      <c r="D102" s="48">
        <v>0</v>
      </c>
      <c r="E102" s="17">
        <v>0</v>
      </c>
      <c r="F102" s="17">
        <v>0</v>
      </c>
      <c r="G102" s="17">
        <v>0</v>
      </c>
      <c r="H102" s="17">
        <v>1</v>
      </c>
      <c r="I102" s="17">
        <v>0</v>
      </c>
      <c r="J102" s="17">
        <v>0</v>
      </c>
      <c r="K102" s="17">
        <v>0</v>
      </c>
      <c r="L102" s="17">
        <v>1</v>
      </c>
      <c r="M102" s="17">
        <v>0</v>
      </c>
      <c r="N102" s="17">
        <v>0</v>
      </c>
      <c r="O102" s="17">
        <v>0</v>
      </c>
      <c r="P102" s="17">
        <v>1</v>
      </c>
      <c r="Q102" s="49">
        <v>0</v>
      </c>
      <c r="R102" s="74">
        <f t="shared" si="10"/>
        <v>2</v>
      </c>
      <c r="S102" s="75">
        <f t="shared" si="11"/>
        <v>1</v>
      </c>
      <c r="T102" s="75">
        <f t="shared" si="12"/>
        <v>0</v>
      </c>
      <c r="U102" s="75">
        <f t="shared" si="13"/>
        <v>3</v>
      </c>
      <c r="V102" s="38">
        <f t="shared" si="15"/>
        <v>3</v>
      </c>
      <c r="W102" s="108"/>
    </row>
    <row r="103" spans="1:23" x14ac:dyDescent="0.3">
      <c r="A103" s="60"/>
      <c r="B103" s="22"/>
      <c r="C103" s="61" t="s">
        <v>190</v>
      </c>
      <c r="D103" s="48">
        <v>0</v>
      </c>
      <c r="E103" s="17">
        <v>0</v>
      </c>
      <c r="F103" s="17">
        <v>0</v>
      </c>
      <c r="G103" s="17">
        <v>0</v>
      </c>
      <c r="H103" s="17">
        <v>0</v>
      </c>
      <c r="I103" s="17">
        <v>0</v>
      </c>
      <c r="J103" s="17">
        <v>0</v>
      </c>
      <c r="K103" s="17">
        <v>0</v>
      </c>
      <c r="L103" s="17">
        <v>0</v>
      </c>
      <c r="M103" s="17">
        <v>0</v>
      </c>
      <c r="N103" s="17">
        <v>0</v>
      </c>
      <c r="O103" s="17">
        <v>1</v>
      </c>
      <c r="P103" s="17">
        <v>0</v>
      </c>
      <c r="Q103" s="49">
        <v>0</v>
      </c>
      <c r="R103" s="74">
        <f t="shared" si="10"/>
        <v>0</v>
      </c>
      <c r="S103" s="75">
        <f t="shared" si="11"/>
        <v>1</v>
      </c>
      <c r="T103" s="75">
        <f t="shared" si="12"/>
        <v>0</v>
      </c>
      <c r="U103" s="75">
        <f t="shared" si="13"/>
        <v>1</v>
      </c>
      <c r="V103" s="38">
        <f t="shared" si="15"/>
        <v>1</v>
      </c>
      <c r="W103" s="108"/>
    </row>
    <row r="104" spans="1:23" x14ac:dyDescent="0.3">
      <c r="A104" s="60"/>
      <c r="B104" s="22"/>
      <c r="C104" s="61" t="s">
        <v>192</v>
      </c>
      <c r="D104" s="48">
        <v>0</v>
      </c>
      <c r="E104" s="17">
        <v>0</v>
      </c>
      <c r="F104" s="17">
        <v>0</v>
      </c>
      <c r="G104" s="17">
        <v>0</v>
      </c>
      <c r="H104" s="17">
        <v>0</v>
      </c>
      <c r="I104" s="17">
        <v>0</v>
      </c>
      <c r="J104" s="17">
        <v>0</v>
      </c>
      <c r="K104" s="17">
        <v>0</v>
      </c>
      <c r="L104" s="17">
        <v>0</v>
      </c>
      <c r="M104" s="17">
        <v>0</v>
      </c>
      <c r="N104" s="17">
        <v>0</v>
      </c>
      <c r="O104" s="17">
        <v>1</v>
      </c>
      <c r="P104" s="17">
        <v>1</v>
      </c>
      <c r="Q104" s="49">
        <v>0</v>
      </c>
      <c r="R104" s="74">
        <f t="shared" si="10"/>
        <v>0</v>
      </c>
      <c r="S104" s="75">
        <f t="shared" si="11"/>
        <v>2</v>
      </c>
      <c r="T104" s="75">
        <f t="shared" si="12"/>
        <v>0</v>
      </c>
      <c r="U104" s="75">
        <f t="shared" si="13"/>
        <v>2</v>
      </c>
      <c r="V104" s="38">
        <f t="shared" si="15"/>
        <v>2</v>
      </c>
      <c r="W104" s="108"/>
    </row>
    <row r="105" spans="1:23" x14ac:dyDescent="0.3">
      <c r="A105" s="60"/>
      <c r="B105" s="22"/>
      <c r="C105" s="61" t="s">
        <v>184</v>
      </c>
      <c r="D105" s="48">
        <v>0</v>
      </c>
      <c r="E105" s="17">
        <v>0</v>
      </c>
      <c r="F105" s="17">
        <v>0</v>
      </c>
      <c r="G105" s="17">
        <v>0</v>
      </c>
      <c r="H105" s="17">
        <v>0</v>
      </c>
      <c r="I105" s="17">
        <v>0</v>
      </c>
      <c r="J105" s="17">
        <v>0</v>
      </c>
      <c r="K105" s="17">
        <v>0</v>
      </c>
      <c r="L105" s="17">
        <v>0</v>
      </c>
      <c r="M105" s="17">
        <v>0</v>
      </c>
      <c r="N105" s="17">
        <v>0</v>
      </c>
      <c r="O105" s="17">
        <v>0</v>
      </c>
      <c r="P105" s="17">
        <v>0</v>
      </c>
      <c r="Q105" s="49">
        <v>1</v>
      </c>
      <c r="R105" s="74">
        <f t="shared" si="10"/>
        <v>0</v>
      </c>
      <c r="S105" s="75">
        <f t="shared" si="11"/>
        <v>1</v>
      </c>
      <c r="T105" s="75">
        <f t="shared" si="12"/>
        <v>1</v>
      </c>
      <c r="U105" s="75">
        <f t="shared" si="13"/>
        <v>0</v>
      </c>
      <c r="V105" s="38">
        <f t="shared" si="15"/>
        <v>1</v>
      </c>
      <c r="W105" s="108"/>
    </row>
    <row r="106" spans="1:23" x14ac:dyDescent="0.3">
      <c r="A106" s="60"/>
      <c r="B106" s="14" t="s">
        <v>203</v>
      </c>
      <c r="C106" s="59"/>
      <c r="D106" s="39"/>
      <c r="E106" s="18"/>
      <c r="F106" s="18"/>
      <c r="G106" s="18"/>
      <c r="H106" s="18"/>
      <c r="I106" s="18"/>
      <c r="J106" s="18"/>
      <c r="K106" s="18"/>
      <c r="L106" s="18"/>
      <c r="M106" s="18"/>
      <c r="N106" s="18"/>
      <c r="O106" s="18"/>
      <c r="P106" s="18"/>
      <c r="Q106" s="40"/>
      <c r="R106" s="39"/>
      <c r="S106" s="18"/>
      <c r="T106" s="18"/>
      <c r="U106" s="18"/>
      <c r="V106" s="40"/>
      <c r="W106" s="29"/>
    </row>
    <row r="107" spans="1:23" x14ac:dyDescent="0.3">
      <c r="A107" s="60"/>
      <c r="B107" s="22"/>
      <c r="C107" s="61" t="s">
        <v>204</v>
      </c>
      <c r="D107" s="48">
        <v>0</v>
      </c>
      <c r="E107" s="17">
        <v>0</v>
      </c>
      <c r="F107" s="17">
        <v>0</v>
      </c>
      <c r="G107" s="17">
        <v>0</v>
      </c>
      <c r="H107" s="17">
        <v>1</v>
      </c>
      <c r="I107" s="17">
        <v>0</v>
      </c>
      <c r="J107" s="17">
        <v>0</v>
      </c>
      <c r="K107" s="17">
        <v>0</v>
      </c>
      <c r="L107" s="17">
        <v>0</v>
      </c>
      <c r="M107" s="17">
        <v>0</v>
      </c>
      <c r="N107" s="17">
        <v>0</v>
      </c>
      <c r="O107" s="17">
        <v>0</v>
      </c>
      <c r="P107" s="17">
        <v>0</v>
      </c>
      <c r="Q107" s="49">
        <v>0</v>
      </c>
      <c r="R107" s="74">
        <f t="shared" si="10"/>
        <v>1</v>
      </c>
      <c r="S107" s="75">
        <f t="shared" si="11"/>
        <v>0</v>
      </c>
      <c r="T107" s="75">
        <f t="shared" si="12"/>
        <v>0</v>
      </c>
      <c r="U107" s="75">
        <f t="shared" si="13"/>
        <v>1</v>
      </c>
      <c r="V107" s="38">
        <f>T107+U107</f>
        <v>1</v>
      </c>
      <c r="W107" s="108" t="s">
        <v>205</v>
      </c>
    </row>
    <row r="108" spans="1:23" x14ac:dyDescent="0.3">
      <c r="A108" s="60"/>
      <c r="B108" s="22"/>
      <c r="C108" s="61" t="s">
        <v>197</v>
      </c>
      <c r="D108" s="48">
        <v>1</v>
      </c>
      <c r="E108" s="17">
        <v>0</v>
      </c>
      <c r="F108" s="17">
        <v>0</v>
      </c>
      <c r="G108" s="17">
        <v>0</v>
      </c>
      <c r="H108" s="17">
        <v>0</v>
      </c>
      <c r="I108" s="17">
        <v>0</v>
      </c>
      <c r="J108" s="17">
        <v>0</v>
      </c>
      <c r="K108" s="17">
        <v>0</v>
      </c>
      <c r="L108" s="17">
        <v>1</v>
      </c>
      <c r="M108" s="17">
        <v>0</v>
      </c>
      <c r="N108" s="17">
        <v>0</v>
      </c>
      <c r="O108" s="17">
        <v>1</v>
      </c>
      <c r="P108" s="17">
        <v>0</v>
      </c>
      <c r="Q108" s="49">
        <v>0</v>
      </c>
      <c r="R108" s="74">
        <f t="shared" si="10"/>
        <v>2</v>
      </c>
      <c r="S108" s="75">
        <f t="shared" si="11"/>
        <v>1</v>
      </c>
      <c r="T108" s="75">
        <f t="shared" si="12"/>
        <v>1</v>
      </c>
      <c r="U108" s="75">
        <f t="shared" si="13"/>
        <v>2</v>
      </c>
      <c r="V108" s="38">
        <f t="shared" ref="V108:V116" si="16">T108+U108</f>
        <v>3</v>
      </c>
      <c r="W108" s="108"/>
    </row>
    <row r="109" spans="1:23" x14ac:dyDescent="0.3">
      <c r="A109" s="60"/>
      <c r="B109" s="22"/>
      <c r="C109" s="61" t="s">
        <v>206</v>
      </c>
      <c r="D109" s="48">
        <v>0</v>
      </c>
      <c r="E109" s="17">
        <v>0</v>
      </c>
      <c r="F109" s="17">
        <v>0</v>
      </c>
      <c r="G109" s="17">
        <v>0</v>
      </c>
      <c r="H109" s="17">
        <v>0</v>
      </c>
      <c r="I109" s="17">
        <v>0</v>
      </c>
      <c r="J109" s="17">
        <v>0</v>
      </c>
      <c r="K109" s="17">
        <v>1</v>
      </c>
      <c r="L109" s="17">
        <v>0</v>
      </c>
      <c r="M109" s="17">
        <v>0</v>
      </c>
      <c r="N109" s="17">
        <v>0</v>
      </c>
      <c r="O109" s="17">
        <v>0</v>
      </c>
      <c r="P109" s="17">
        <v>0</v>
      </c>
      <c r="Q109" s="49">
        <v>0</v>
      </c>
      <c r="R109" s="74">
        <f t="shared" si="10"/>
        <v>1</v>
      </c>
      <c r="S109" s="75">
        <f t="shared" si="11"/>
        <v>0</v>
      </c>
      <c r="T109" s="75">
        <f t="shared" si="12"/>
        <v>0</v>
      </c>
      <c r="U109" s="75">
        <f t="shared" si="13"/>
        <v>1</v>
      </c>
      <c r="V109" s="38">
        <f t="shared" si="16"/>
        <v>1</v>
      </c>
      <c r="W109" s="108"/>
    </row>
    <row r="110" spans="1:23" x14ac:dyDescent="0.3">
      <c r="A110" s="60"/>
      <c r="B110" s="22"/>
      <c r="C110" s="61" t="s">
        <v>191</v>
      </c>
      <c r="D110" s="48">
        <v>0</v>
      </c>
      <c r="E110" s="17">
        <v>0</v>
      </c>
      <c r="F110" s="17">
        <v>1</v>
      </c>
      <c r="G110" s="17">
        <v>1</v>
      </c>
      <c r="H110" s="17">
        <v>0</v>
      </c>
      <c r="I110" s="17">
        <v>1</v>
      </c>
      <c r="J110" s="17">
        <v>0</v>
      </c>
      <c r="K110" s="17">
        <v>0</v>
      </c>
      <c r="L110" s="17">
        <v>0</v>
      </c>
      <c r="M110" s="17">
        <v>0</v>
      </c>
      <c r="N110" s="17">
        <v>0</v>
      </c>
      <c r="O110" s="17">
        <v>0</v>
      </c>
      <c r="P110" s="17">
        <v>0</v>
      </c>
      <c r="Q110" s="49">
        <v>0</v>
      </c>
      <c r="R110" s="74">
        <f t="shared" si="10"/>
        <v>3</v>
      </c>
      <c r="S110" s="75">
        <f t="shared" si="11"/>
        <v>0</v>
      </c>
      <c r="T110" s="75">
        <f t="shared" si="12"/>
        <v>1</v>
      </c>
      <c r="U110" s="75">
        <f t="shared" si="13"/>
        <v>2</v>
      </c>
      <c r="V110" s="38">
        <f t="shared" si="16"/>
        <v>3</v>
      </c>
      <c r="W110" s="108"/>
    </row>
    <row r="111" spans="1:23" x14ac:dyDescent="0.3">
      <c r="A111" s="60"/>
      <c r="B111" s="22"/>
      <c r="C111" s="61" t="s">
        <v>207</v>
      </c>
      <c r="D111" s="48">
        <v>0</v>
      </c>
      <c r="E111" s="17">
        <v>0</v>
      </c>
      <c r="F111" s="17">
        <v>1</v>
      </c>
      <c r="G111" s="17">
        <v>0</v>
      </c>
      <c r="H111" s="17">
        <v>0</v>
      </c>
      <c r="I111" s="17">
        <v>0</v>
      </c>
      <c r="J111" s="17">
        <v>1</v>
      </c>
      <c r="K111" s="17">
        <v>0</v>
      </c>
      <c r="L111" s="17">
        <v>0</v>
      </c>
      <c r="M111" s="17">
        <v>0</v>
      </c>
      <c r="N111" s="17">
        <v>0</v>
      </c>
      <c r="O111" s="17">
        <v>0</v>
      </c>
      <c r="P111" s="17">
        <v>1</v>
      </c>
      <c r="Q111" s="49">
        <v>0</v>
      </c>
      <c r="R111" s="74">
        <f t="shared" si="10"/>
        <v>2</v>
      </c>
      <c r="S111" s="75">
        <f t="shared" si="11"/>
        <v>1</v>
      </c>
      <c r="T111" s="75">
        <f t="shared" si="12"/>
        <v>1</v>
      </c>
      <c r="U111" s="75">
        <f t="shared" si="13"/>
        <v>2</v>
      </c>
      <c r="V111" s="38">
        <f t="shared" si="16"/>
        <v>3</v>
      </c>
      <c r="W111" s="108"/>
    </row>
    <row r="112" spans="1:23" x14ac:dyDescent="0.3">
      <c r="A112" s="60"/>
      <c r="B112" s="22"/>
      <c r="C112" s="61" t="s">
        <v>208</v>
      </c>
      <c r="D112" s="48">
        <v>0</v>
      </c>
      <c r="E112" s="17">
        <v>0</v>
      </c>
      <c r="F112" s="17">
        <v>0</v>
      </c>
      <c r="G112" s="17">
        <v>0</v>
      </c>
      <c r="H112" s="17">
        <v>0</v>
      </c>
      <c r="I112" s="17">
        <v>0</v>
      </c>
      <c r="J112" s="17">
        <v>0</v>
      </c>
      <c r="K112" s="17">
        <v>0</v>
      </c>
      <c r="L112" s="17">
        <v>0</v>
      </c>
      <c r="M112" s="17">
        <v>0</v>
      </c>
      <c r="N112" s="17">
        <v>0</v>
      </c>
      <c r="O112" s="17">
        <v>1</v>
      </c>
      <c r="P112" s="17">
        <v>0</v>
      </c>
      <c r="Q112" s="49">
        <v>1</v>
      </c>
      <c r="R112" s="74">
        <f t="shared" si="10"/>
        <v>0</v>
      </c>
      <c r="S112" s="75">
        <f t="shared" si="11"/>
        <v>2</v>
      </c>
      <c r="T112" s="75">
        <f t="shared" si="12"/>
        <v>1</v>
      </c>
      <c r="U112" s="75">
        <f t="shared" si="13"/>
        <v>1</v>
      </c>
      <c r="V112" s="38">
        <f t="shared" si="16"/>
        <v>2</v>
      </c>
      <c r="W112" s="108"/>
    </row>
    <row r="113" spans="1:23" x14ac:dyDescent="0.3">
      <c r="A113" s="60"/>
      <c r="B113" s="22"/>
      <c r="C113" s="61" t="s">
        <v>209</v>
      </c>
      <c r="D113" s="48">
        <v>0</v>
      </c>
      <c r="E113" s="17">
        <v>1</v>
      </c>
      <c r="F113" s="17">
        <v>0</v>
      </c>
      <c r="G113" s="17">
        <v>0</v>
      </c>
      <c r="H113" s="17">
        <v>0</v>
      </c>
      <c r="I113" s="17">
        <v>0</v>
      </c>
      <c r="J113" s="17">
        <v>0</v>
      </c>
      <c r="K113" s="17">
        <v>0</v>
      </c>
      <c r="L113" s="17">
        <v>0</v>
      </c>
      <c r="M113" s="17">
        <v>0</v>
      </c>
      <c r="N113" s="17">
        <v>0</v>
      </c>
      <c r="O113" s="17">
        <v>0</v>
      </c>
      <c r="P113" s="17">
        <v>0</v>
      </c>
      <c r="Q113" s="49">
        <v>0</v>
      </c>
      <c r="R113" s="74">
        <f t="shared" si="10"/>
        <v>1</v>
      </c>
      <c r="S113" s="75">
        <f t="shared" si="11"/>
        <v>0</v>
      </c>
      <c r="T113" s="75">
        <f t="shared" si="12"/>
        <v>1</v>
      </c>
      <c r="U113" s="75">
        <f t="shared" si="13"/>
        <v>0</v>
      </c>
      <c r="V113" s="38">
        <f t="shared" si="16"/>
        <v>1</v>
      </c>
      <c r="W113" s="108"/>
    </row>
    <row r="114" spans="1:23" x14ac:dyDescent="0.3">
      <c r="A114" s="60"/>
      <c r="B114" s="22"/>
      <c r="C114" s="61" t="s">
        <v>210</v>
      </c>
      <c r="D114" s="48">
        <v>0</v>
      </c>
      <c r="E114" s="17">
        <v>1</v>
      </c>
      <c r="F114" s="17">
        <v>0</v>
      </c>
      <c r="G114" s="17">
        <v>0</v>
      </c>
      <c r="H114" s="17">
        <v>0</v>
      </c>
      <c r="I114" s="17">
        <v>0</v>
      </c>
      <c r="J114" s="17">
        <v>0</v>
      </c>
      <c r="K114" s="17">
        <v>0</v>
      </c>
      <c r="L114" s="17">
        <v>0</v>
      </c>
      <c r="M114" s="17">
        <v>0</v>
      </c>
      <c r="N114" s="17">
        <v>0</v>
      </c>
      <c r="O114" s="17">
        <v>0</v>
      </c>
      <c r="P114" s="17">
        <v>0</v>
      </c>
      <c r="Q114" s="49">
        <v>0</v>
      </c>
      <c r="R114" s="74">
        <f t="shared" si="10"/>
        <v>1</v>
      </c>
      <c r="S114" s="75">
        <f t="shared" si="11"/>
        <v>0</v>
      </c>
      <c r="T114" s="75">
        <f t="shared" si="12"/>
        <v>1</v>
      </c>
      <c r="U114" s="75">
        <f t="shared" si="13"/>
        <v>0</v>
      </c>
      <c r="V114" s="38">
        <f t="shared" si="16"/>
        <v>1</v>
      </c>
      <c r="W114" s="108"/>
    </row>
    <row r="115" spans="1:23" x14ac:dyDescent="0.3">
      <c r="A115" s="60"/>
      <c r="B115" s="22"/>
      <c r="C115" s="61" t="s">
        <v>196</v>
      </c>
      <c r="D115" s="48">
        <v>0</v>
      </c>
      <c r="E115" s="17">
        <v>0</v>
      </c>
      <c r="F115" s="17">
        <v>0</v>
      </c>
      <c r="G115" s="17">
        <v>0</v>
      </c>
      <c r="H115" s="17">
        <v>0</v>
      </c>
      <c r="I115" s="17">
        <v>0</v>
      </c>
      <c r="J115" s="17">
        <v>0</v>
      </c>
      <c r="K115" s="17">
        <v>0</v>
      </c>
      <c r="L115" s="17">
        <v>0</v>
      </c>
      <c r="M115" s="17">
        <v>0</v>
      </c>
      <c r="N115" s="17">
        <v>0</v>
      </c>
      <c r="O115" s="17">
        <v>0</v>
      </c>
      <c r="P115" s="17">
        <v>0</v>
      </c>
      <c r="Q115" s="49">
        <v>0</v>
      </c>
      <c r="R115" s="74">
        <f t="shared" si="10"/>
        <v>0</v>
      </c>
      <c r="S115" s="75">
        <f t="shared" si="11"/>
        <v>0</v>
      </c>
      <c r="T115" s="75">
        <f t="shared" si="12"/>
        <v>0</v>
      </c>
      <c r="U115" s="75">
        <f t="shared" si="13"/>
        <v>0</v>
      </c>
      <c r="V115" s="38">
        <f t="shared" si="16"/>
        <v>0</v>
      </c>
      <c r="W115" s="108"/>
    </row>
    <row r="116" spans="1:23" x14ac:dyDescent="0.3">
      <c r="A116" s="60"/>
      <c r="B116" s="22"/>
      <c r="C116" s="61" t="s">
        <v>192</v>
      </c>
      <c r="D116" s="48">
        <v>0</v>
      </c>
      <c r="E116" s="17">
        <v>1</v>
      </c>
      <c r="F116" s="17">
        <v>0</v>
      </c>
      <c r="G116" s="17">
        <v>0</v>
      </c>
      <c r="H116" s="17">
        <v>0</v>
      </c>
      <c r="I116" s="17">
        <v>0</v>
      </c>
      <c r="J116" s="17">
        <v>0</v>
      </c>
      <c r="K116" s="17">
        <v>0</v>
      </c>
      <c r="L116" s="17">
        <v>1</v>
      </c>
      <c r="M116" s="17">
        <v>0</v>
      </c>
      <c r="N116" s="17">
        <v>0</v>
      </c>
      <c r="O116" s="17">
        <v>1</v>
      </c>
      <c r="P116" s="17">
        <v>0</v>
      </c>
      <c r="Q116" s="49">
        <v>0</v>
      </c>
      <c r="R116" s="74">
        <f t="shared" si="10"/>
        <v>2</v>
      </c>
      <c r="S116" s="75">
        <f t="shared" si="11"/>
        <v>1</v>
      </c>
      <c r="T116" s="75">
        <f t="shared" si="12"/>
        <v>1</v>
      </c>
      <c r="U116" s="75">
        <f t="shared" si="13"/>
        <v>2</v>
      </c>
      <c r="V116" s="38">
        <f t="shared" si="16"/>
        <v>3</v>
      </c>
      <c r="W116" s="108"/>
    </row>
    <row r="117" spans="1:23" x14ac:dyDescent="0.3">
      <c r="A117" s="60"/>
      <c r="B117" s="14" t="s">
        <v>211</v>
      </c>
      <c r="C117" s="59"/>
      <c r="D117" s="39"/>
      <c r="E117" s="18"/>
      <c r="F117" s="18"/>
      <c r="G117" s="18"/>
      <c r="H117" s="18"/>
      <c r="I117" s="18"/>
      <c r="J117" s="18"/>
      <c r="K117" s="18"/>
      <c r="L117" s="18"/>
      <c r="M117" s="18"/>
      <c r="N117" s="18"/>
      <c r="O117" s="18"/>
      <c r="P117" s="18"/>
      <c r="Q117" s="40"/>
      <c r="R117" s="39"/>
      <c r="S117" s="18"/>
      <c r="T117" s="18"/>
      <c r="U117" s="18"/>
      <c r="V117" s="40"/>
      <c r="W117" s="29"/>
    </row>
    <row r="118" spans="1:23" x14ac:dyDescent="0.3">
      <c r="A118" s="60"/>
      <c r="B118" s="22"/>
      <c r="C118" s="61" t="s">
        <v>212</v>
      </c>
      <c r="D118" s="48">
        <v>0</v>
      </c>
      <c r="E118" s="17">
        <v>0</v>
      </c>
      <c r="F118" s="17">
        <v>0</v>
      </c>
      <c r="G118" s="17">
        <v>0</v>
      </c>
      <c r="H118" s="17">
        <v>0</v>
      </c>
      <c r="I118" s="17">
        <v>0</v>
      </c>
      <c r="J118" s="17">
        <v>0</v>
      </c>
      <c r="K118" s="17">
        <v>0</v>
      </c>
      <c r="L118" s="17">
        <v>0</v>
      </c>
      <c r="M118" s="17">
        <v>0</v>
      </c>
      <c r="N118" s="17">
        <v>0</v>
      </c>
      <c r="O118" s="17">
        <v>1</v>
      </c>
      <c r="P118" s="17">
        <v>0</v>
      </c>
      <c r="Q118" s="49">
        <v>0</v>
      </c>
      <c r="R118" s="74">
        <f t="shared" si="10"/>
        <v>0</v>
      </c>
      <c r="S118" s="75">
        <f t="shared" si="11"/>
        <v>1</v>
      </c>
      <c r="T118" s="75">
        <f t="shared" si="12"/>
        <v>0</v>
      </c>
      <c r="U118" s="75">
        <f t="shared" si="13"/>
        <v>1</v>
      </c>
      <c r="V118" s="38">
        <f>T118+U118</f>
        <v>1</v>
      </c>
      <c r="W118" s="108" t="s">
        <v>213</v>
      </c>
    </row>
    <row r="119" spans="1:23" x14ac:dyDescent="0.3">
      <c r="A119" s="60"/>
      <c r="B119" s="22"/>
      <c r="C119" s="61" t="s">
        <v>214</v>
      </c>
      <c r="D119" s="48">
        <v>0</v>
      </c>
      <c r="E119" s="17">
        <v>0</v>
      </c>
      <c r="F119" s="17">
        <v>0</v>
      </c>
      <c r="G119" s="17">
        <v>0</v>
      </c>
      <c r="H119" s="17">
        <v>0</v>
      </c>
      <c r="I119" s="17">
        <v>0</v>
      </c>
      <c r="J119" s="17">
        <v>0</v>
      </c>
      <c r="K119" s="17">
        <v>1</v>
      </c>
      <c r="L119" s="17">
        <v>0</v>
      </c>
      <c r="M119" s="17">
        <v>0</v>
      </c>
      <c r="N119" s="17">
        <v>0</v>
      </c>
      <c r="O119" s="17">
        <v>0</v>
      </c>
      <c r="P119" s="17">
        <v>0</v>
      </c>
      <c r="Q119" s="49">
        <v>0</v>
      </c>
      <c r="R119" s="74">
        <f t="shared" si="10"/>
        <v>1</v>
      </c>
      <c r="S119" s="75">
        <f t="shared" si="11"/>
        <v>0</v>
      </c>
      <c r="T119" s="75">
        <f t="shared" si="12"/>
        <v>0</v>
      </c>
      <c r="U119" s="75">
        <f t="shared" si="13"/>
        <v>1</v>
      </c>
      <c r="V119" s="38">
        <f t="shared" ref="V119:V131" si="17">T119+U119</f>
        <v>1</v>
      </c>
      <c r="W119" s="108"/>
    </row>
    <row r="120" spans="1:23" x14ac:dyDescent="0.3">
      <c r="A120" s="60"/>
      <c r="B120" s="22"/>
      <c r="C120" s="61" t="s">
        <v>215</v>
      </c>
      <c r="D120" s="48">
        <v>1</v>
      </c>
      <c r="E120" s="17">
        <v>0</v>
      </c>
      <c r="F120" s="17">
        <v>0</v>
      </c>
      <c r="G120" s="17">
        <v>0</v>
      </c>
      <c r="H120" s="17">
        <v>0</v>
      </c>
      <c r="I120" s="17">
        <v>0</v>
      </c>
      <c r="J120" s="17">
        <v>0</v>
      </c>
      <c r="K120" s="17">
        <v>0</v>
      </c>
      <c r="L120" s="17">
        <v>0</v>
      </c>
      <c r="M120" s="17">
        <v>0</v>
      </c>
      <c r="N120" s="17">
        <v>0</v>
      </c>
      <c r="O120" s="17">
        <v>0</v>
      </c>
      <c r="P120" s="17">
        <v>0</v>
      </c>
      <c r="Q120" s="49">
        <v>0</v>
      </c>
      <c r="R120" s="74">
        <f t="shared" si="10"/>
        <v>1</v>
      </c>
      <c r="S120" s="75">
        <f t="shared" si="11"/>
        <v>0</v>
      </c>
      <c r="T120" s="75">
        <f t="shared" si="12"/>
        <v>1</v>
      </c>
      <c r="U120" s="75">
        <f t="shared" si="13"/>
        <v>0</v>
      </c>
      <c r="V120" s="38">
        <f t="shared" si="17"/>
        <v>1</v>
      </c>
      <c r="W120" s="108"/>
    </row>
    <row r="121" spans="1:23" x14ac:dyDescent="0.3">
      <c r="A121" s="60"/>
      <c r="B121" s="22"/>
      <c r="C121" s="61" t="s">
        <v>216</v>
      </c>
      <c r="D121" s="48">
        <v>0</v>
      </c>
      <c r="E121" s="17">
        <v>0</v>
      </c>
      <c r="F121" s="17">
        <v>0</v>
      </c>
      <c r="G121" s="17">
        <v>0</v>
      </c>
      <c r="H121" s="17">
        <v>0</v>
      </c>
      <c r="I121" s="17">
        <v>0</v>
      </c>
      <c r="J121" s="17">
        <v>0</v>
      </c>
      <c r="K121" s="17">
        <v>0</v>
      </c>
      <c r="L121" s="17">
        <v>0</v>
      </c>
      <c r="M121" s="17">
        <v>0</v>
      </c>
      <c r="N121" s="17">
        <v>0</v>
      </c>
      <c r="O121" s="17">
        <v>1</v>
      </c>
      <c r="P121" s="17">
        <v>0</v>
      </c>
      <c r="Q121" s="49">
        <v>1</v>
      </c>
      <c r="R121" s="74">
        <f t="shared" si="10"/>
        <v>0</v>
      </c>
      <c r="S121" s="75">
        <f t="shared" si="11"/>
        <v>2</v>
      </c>
      <c r="T121" s="75">
        <f t="shared" si="12"/>
        <v>1</v>
      </c>
      <c r="U121" s="75">
        <f t="shared" si="13"/>
        <v>1</v>
      </c>
      <c r="V121" s="38">
        <f t="shared" si="17"/>
        <v>2</v>
      </c>
      <c r="W121" s="108"/>
    </row>
    <row r="122" spans="1:23" x14ac:dyDescent="0.3">
      <c r="A122" s="60"/>
      <c r="B122" s="22"/>
      <c r="C122" s="61" t="s">
        <v>217</v>
      </c>
      <c r="D122" s="48">
        <v>0</v>
      </c>
      <c r="E122" s="17">
        <v>1</v>
      </c>
      <c r="F122" s="17">
        <v>0</v>
      </c>
      <c r="G122" s="17">
        <v>0</v>
      </c>
      <c r="H122" s="17">
        <v>0</v>
      </c>
      <c r="I122" s="17">
        <v>1</v>
      </c>
      <c r="J122" s="17">
        <v>0</v>
      </c>
      <c r="K122" s="17">
        <v>1</v>
      </c>
      <c r="L122" s="17">
        <v>1</v>
      </c>
      <c r="M122" s="17">
        <v>0</v>
      </c>
      <c r="N122" s="17">
        <v>0</v>
      </c>
      <c r="O122" s="17">
        <v>0</v>
      </c>
      <c r="P122" s="17">
        <v>0</v>
      </c>
      <c r="Q122" s="49">
        <v>0</v>
      </c>
      <c r="R122" s="74">
        <f t="shared" si="10"/>
        <v>4</v>
      </c>
      <c r="S122" s="75">
        <f t="shared" si="11"/>
        <v>0</v>
      </c>
      <c r="T122" s="75">
        <f t="shared" si="12"/>
        <v>2</v>
      </c>
      <c r="U122" s="75">
        <f t="shared" si="13"/>
        <v>2</v>
      </c>
      <c r="V122" s="38">
        <f t="shared" si="17"/>
        <v>4</v>
      </c>
      <c r="W122" s="108"/>
    </row>
    <row r="123" spans="1:23" x14ac:dyDescent="0.3">
      <c r="A123" s="60"/>
      <c r="B123" s="22"/>
      <c r="C123" s="61" t="s">
        <v>218</v>
      </c>
      <c r="D123" s="48">
        <v>0</v>
      </c>
      <c r="E123" s="17">
        <v>0</v>
      </c>
      <c r="F123" s="17">
        <v>0</v>
      </c>
      <c r="G123" s="17">
        <v>1</v>
      </c>
      <c r="H123" s="17">
        <v>0</v>
      </c>
      <c r="I123" s="17">
        <v>0</v>
      </c>
      <c r="J123" s="17">
        <v>0</v>
      </c>
      <c r="K123" s="17">
        <v>1</v>
      </c>
      <c r="L123" s="17">
        <v>0</v>
      </c>
      <c r="M123" s="17">
        <v>0</v>
      </c>
      <c r="N123" s="17">
        <v>0</v>
      </c>
      <c r="O123" s="17">
        <v>1</v>
      </c>
      <c r="P123" s="17">
        <v>1</v>
      </c>
      <c r="Q123" s="49">
        <v>0</v>
      </c>
      <c r="R123" s="74">
        <f t="shared" si="10"/>
        <v>2</v>
      </c>
      <c r="S123" s="75">
        <f t="shared" si="11"/>
        <v>2</v>
      </c>
      <c r="T123" s="75">
        <f t="shared" si="12"/>
        <v>0</v>
      </c>
      <c r="U123" s="75">
        <f t="shared" si="13"/>
        <v>4</v>
      </c>
      <c r="V123" s="38">
        <f t="shared" si="17"/>
        <v>4</v>
      </c>
      <c r="W123" s="108"/>
    </row>
    <row r="124" spans="1:23" x14ac:dyDescent="0.3">
      <c r="A124" s="60"/>
      <c r="B124" s="22"/>
      <c r="C124" s="61" t="s">
        <v>219</v>
      </c>
      <c r="D124" s="48">
        <v>0</v>
      </c>
      <c r="E124" s="17">
        <v>0</v>
      </c>
      <c r="F124" s="17">
        <v>0</v>
      </c>
      <c r="G124" s="17">
        <v>1</v>
      </c>
      <c r="H124" s="17">
        <v>0</v>
      </c>
      <c r="I124" s="17">
        <v>0</v>
      </c>
      <c r="J124" s="17">
        <v>0</v>
      </c>
      <c r="K124" s="17">
        <v>0</v>
      </c>
      <c r="L124" s="17">
        <v>0</v>
      </c>
      <c r="M124" s="17">
        <v>1</v>
      </c>
      <c r="N124" s="17">
        <v>0</v>
      </c>
      <c r="O124" s="17">
        <v>0</v>
      </c>
      <c r="P124" s="17">
        <v>0</v>
      </c>
      <c r="Q124" s="49">
        <v>0</v>
      </c>
      <c r="R124" s="74">
        <f t="shared" si="10"/>
        <v>2</v>
      </c>
      <c r="S124" s="75">
        <f t="shared" si="11"/>
        <v>0</v>
      </c>
      <c r="T124" s="75">
        <f t="shared" si="12"/>
        <v>1</v>
      </c>
      <c r="U124" s="75">
        <f t="shared" si="13"/>
        <v>1</v>
      </c>
      <c r="V124" s="38">
        <f t="shared" si="17"/>
        <v>2</v>
      </c>
      <c r="W124" s="108"/>
    </row>
    <row r="125" spans="1:23" x14ac:dyDescent="0.3">
      <c r="A125" s="60"/>
      <c r="B125" s="22"/>
      <c r="C125" s="61" t="s">
        <v>220</v>
      </c>
      <c r="D125" s="48">
        <v>0</v>
      </c>
      <c r="E125" s="17">
        <v>0</v>
      </c>
      <c r="F125" s="17">
        <v>1</v>
      </c>
      <c r="G125" s="17">
        <v>1</v>
      </c>
      <c r="H125" s="17">
        <v>0</v>
      </c>
      <c r="I125" s="17">
        <v>1</v>
      </c>
      <c r="J125" s="17">
        <v>0</v>
      </c>
      <c r="K125" s="17">
        <v>0</v>
      </c>
      <c r="L125" s="17">
        <v>0</v>
      </c>
      <c r="M125" s="17">
        <v>0</v>
      </c>
      <c r="N125" s="17">
        <v>0</v>
      </c>
      <c r="O125" s="17">
        <v>0</v>
      </c>
      <c r="P125" s="17">
        <v>0</v>
      </c>
      <c r="Q125" s="49">
        <v>0</v>
      </c>
      <c r="R125" s="74">
        <f t="shared" si="10"/>
        <v>3</v>
      </c>
      <c r="S125" s="75">
        <f t="shared" si="11"/>
        <v>0</v>
      </c>
      <c r="T125" s="75">
        <f t="shared" si="12"/>
        <v>1</v>
      </c>
      <c r="U125" s="75">
        <f t="shared" si="13"/>
        <v>2</v>
      </c>
      <c r="V125" s="38">
        <f t="shared" si="17"/>
        <v>3</v>
      </c>
      <c r="W125" s="108"/>
    </row>
    <row r="126" spans="1:23" x14ac:dyDescent="0.3">
      <c r="A126" s="60"/>
      <c r="B126" s="22"/>
      <c r="C126" s="61" t="s">
        <v>221</v>
      </c>
      <c r="D126" s="48">
        <v>1</v>
      </c>
      <c r="E126" s="17">
        <v>1</v>
      </c>
      <c r="F126" s="17">
        <v>0</v>
      </c>
      <c r="G126" s="17">
        <v>0</v>
      </c>
      <c r="H126" s="17">
        <v>0</v>
      </c>
      <c r="I126" s="17">
        <v>0</v>
      </c>
      <c r="J126" s="17">
        <v>1</v>
      </c>
      <c r="K126" s="17">
        <v>1</v>
      </c>
      <c r="L126" s="17">
        <v>0</v>
      </c>
      <c r="M126" s="17">
        <v>0</v>
      </c>
      <c r="N126" s="17">
        <v>0</v>
      </c>
      <c r="O126" s="17">
        <v>0</v>
      </c>
      <c r="P126" s="17">
        <v>0</v>
      </c>
      <c r="Q126" s="49">
        <v>1</v>
      </c>
      <c r="R126" s="74">
        <f t="shared" si="10"/>
        <v>4</v>
      </c>
      <c r="S126" s="75">
        <f t="shared" si="11"/>
        <v>1</v>
      </c>
      <c r="T126" s="75">
        <f t="shared" si="12"/>
        <v>4</v>
      </c>
      <c r="U126" s="75">
        <f t="shared" si="13"/>
        <v>1</v>
      </c>
      <c r="V126" s="38">
        <f t="shared" si="17"/>
        <v>5</v>
      </c>
      <c r="W126" s="108"/>
    </row>
    <row r="127" spans="1:23" x14ac:dyDescent="0.3">
      <c r="A127" s="60"/>
      <c r="B127" s="22"/>
      <c r="C127" s="61" t="s">
        <v>222</v>
      </c>
      <c r="D127" s="48">
        <v>0</v>
      </c>
      <c r="E127" s="17">
        <v>0</v>
      </c>
      <c r="F127" s="17">
        <v>0</v>
      </c>
      <c r="G127" s="17">
        <v>1</v>
      </c>
      <c r="H127" s="17">
        <v>1</v>
      </c>
      <c r="I127" s="17">
        <v>0</v>
      </c>
      <c r="J127" s="17">
        <v>0</v>
      </c>
      <c r="K127" s="17">
        <v>0</v>
      </c>
      <c r="L127" s="17">
        <v>1</v>
      </c>
      <c r="M127" s="17">
        <v>0</v>
      </c>
      <c r="N127" s="17">
        <v>0</v>
      </c>
      <c r="O127" s="17">
        <v>0</v>
      </c>
      <c r="P127" s="17">
        <v>0</v>
      </c>
      <c r="Q127" s="49">
        <v>1</v>
      </c>
      <c r="R127" s="74">
        <f t="shared" si="10"/>
        <v>3</v>
      </c>
      <c r="S127" s="75">
        <f t="shared" si="11"/>
        <v>1</v>
      </c>
      <c r="T127" s="75">
        <f t="shared" si="12"/>
        <v>1</v>
      </c>
      <c r="U127" s="75">
        <f t="shared" si="13"/>
        <v>3</v>
      </c>
      <c r="V127" s="38">
        <f t="shared" si="17"/>
        <v>4</v>
      </c>
      <c r="W127" s="108"/>
    </row>
    <row r="128" spans="1:23" x14ac:dyDescent="0.3">
      <c r="A128" s="60"/>
      <c r="B128" s="22"/>
      <c r="C128" s="61" t="s">
        <v>223</v>
      </c>
      <c r="D128" s="48">
        <v>0</v>
      </c>
      <c r="E128" s="17">
        <v>0</v>
      </c>
      <c r="F128" s="17">
        <v>0</v>
      </c>
      <c r="G128" s="17">
        <v>0</v>
      </c>
      <c r="H128" s="17">
        <v>0</v>
      </c>
      <c r="I128" s="17">
        <v>0</v>
      </c>
      <c r="J128" s="17">
        <v>0</v>
      </c>
      <c r="K128" s="17">
        <v>1</v>
      </c>
      <c r="L128" s="17">
        <v>0</v>
      </c>
      <c r="M128" s="17">
        <v>0</v>
      </c>
      <c r="N128" s="17">
        <v>0</v>
      </c>
      <c r="O128" s="17">
        <v>0</v>
      </c>
      <c r="P128" s="17">
        <v>0</v>
      </c>
      <c r="Q128" s="49">
        <v>1</v>
      </c>
      <c r="R128" s="74">
        <f t="shared" si="10"/>
        <v>1</v>
      </c>
      <c r="S128" s="75">
        <f t="shared" si="11"/>
        <v>1</v>
      </c>
      <c r="T128" s="75">
        <f t="shared" si="12"/>
        <v>1</v>
      </c>
      <c r="U128" s="75">
        <f t="shared" si="13"/>
        <v>1</v>
      </c>
      <c r="V128" s="38">
        <f t="shared" si="17"/>
        <v>2</v>
      </c>
      <c r="W128" s="108"/>
    </row>
    <row r="129" spans="1:23" x14ac:dyDescent="0.3">
      <c r="A129" s="60"/>
      <c r="B129" s="22"/>
      <c r="C129" s="61" t="s">
        <v>224</v>
      </c>
      <c r="D129" s="48">
        <v>1</v>
      </c>
      <c r="E129" s="17">
        <v>1</v>
      </c>
      <c r="F129" s="17">
        <v>1</v>
      </c>
      <c r="G129" s="17">
        <v>0</v>
      </c>
      <c r="H129" s="17">
        <v>0</v>
      </c>
      <c r="I129" s="17">
        <v>0</v>
      </c>
      <c r="J129" s="17">
        <v>0</v>
      </c>
      <c r="K129" s="17">
        <v>0</v>
      </c>
      <c r="L129" s="17">
        <v>0</v>
      </c>
      <c r="M129" s="17">
        <v>0</v>
      </c>
      <c r="N129" s="17">
        <v>0</v>
      </c>
      <c r="O129" s="17">
        <v>0</v>
      </c>
      <c r="P129" s="17">
        <v>0</v>
      </c>
      <c r="Q129" s="49">
        <v>0</v>
      </c>
      <c r="R129" s="74">
        <f t="shared" si="10"/>
        <v>3</v>
      </c>
      <c r="S129" s="75">
        <f t="shared" si="11"/>
        <v>0</v>
      </c>
      <c r="T129" s="75">
        <f t="shared" si="12"/>
        <v>2</v>
      </c>
      <c r="U129" s="75">
        <f t="shared" si="13"/>
        <v>1</v>
      </c>
      <c r="V129" s="38">
        <f t="shared" si="17"/>
        <v>3</v>
      </c>
      <c r="W129" s="108"/>
    </row>
    <row r="130" spans="1:23" x14ac:dyDescent="0.3">
      <c r="A130" s="60"/>
      <c r="B130" s="22"/>
      <c r="C130" s="61" t="s">
        <v>225</v>
      </c>
      <c r="D130" s="48">
        <v>0</v>
      </c>
      <c r="E130" s="17">
        <v>1</v>
      </c>
      <c r="F130" s="17">
        <v>0</v>
      </c>
      <c r="G130" s="17">
        <v>0</v>
      </c>
      <c r="H130" s="17">
        <v>0</v>
      </c>
      <c r="I130" s="17">
        <v>0</v>
      </c>
      <c r="J130" s="17">
        <v>0</v>
      </c>
      <c r="K130" s="17">
        <v>0</v>
      </c>
      <c r="L130" s="17">
        <v>0</v>
      </c>
      <c r="M130" s="17">
        <v>0</v>
      </c>
      <c r="N130" s="17">
        <v>0</v>
      </c>
      <c r="O130" s="17">
        <v>0</v>
      </c>
      <c r="P130" s="17">
        <v>0</v>
      </c>
      <c r="Q130" s="49">
        <v>0</v>
      </c>
      <c r="R130" s="74">
        <f t="shared" si="10"/>
        <v>1</v>
      </c>
      <c r="S130" s="75">
        <f t="shared" si="11"/>
        <v>0</v>
      </c>
      <c r="T130" s="75">
        <f t="shared" si="12"/>
        <v>1</v>
      </c>
      <c r="U130" s="75">
        <f t="shared" si="13"/>
        <v>0</v>
      </c>
      <c r="V130" s="38">
        <f t="shared" si="17"/>
        <v>1</v>
      </c>
      <c r="W130" s="108"/>
    </row>
    <row r="131" spans="1:23" x14ac:dyDescent="0.3">
      <c r="A131" s="60"/>
      <c r="B131" s="22"/>
      <c r="C131" s="61" t="s">
        <v>226</v>
      </c>
      <c r="D131" s="48">
        <v>0</v>
      </c>
      <c r="E131" s="17">
        <v>1</v>
      </c>
      <c r="F131" s="17">
        <v>1</v>
      </c>
      <c r="G131" s="17">
        <v>0</v>
      </c>
      <c r="H131" s="17">
        <v>0</v>
      </c>
      <c r="I131" s="17">
        <v>0</v>
      </c>
      <c r="J131" s="17">
        <v>0</v>
      </c>
      <c r="K131" s="17">
        <v>0</v>
      </c>
      <c r="L131" s="17">
        <v>0</v>
      </c>
      <c r="M131" s="17">
        <v>0</v>
      </c>
      <c r="N131" s="17">
        <v>0</v>
      </c>
      <c r="O131" s="17">
        <v>0</v>
      </c>
      <c r="P131" s="17">
        <v>0</v>
      </c>
      <c r="Q131" s="49">
        <v>0</v>
      </c>
      <c r="R131" s="74">
        <f t="shared" si="10"/>
        <v>2</v>
      </c>
      <c r="S131" s="75">
        <f t="shared" si="11"/>
        <v>0</v>
      </c>
      <c r="T131" s="75">
        <f t="shared" si="12"/>
        <v>1</v>
      </c>
      <c r="U131" s="75">
        <f t="shared" si="13"/>
        <v>1</v>
      </c>
      <c r="V131" s="38">
        <f t="shared" si="17"/>
        <v>2</v>
      </c>
      <c r="W131" s="108"/>
    </row>
    <row r="132" spans="1:23" x14ac:dyDescent="0.3">
      <c r="A132" s="109" t="s">
        <v>227</v>
      </c>
      <c r="B132" s="110"/>
      <c r="C132" s="111"/>
      <c r="D132" s="41"/>
      <c r="E132" s="20"/>
      <c r="F132" s="20"/>
      <c r="G132" s="20"/>
      <c r="H132" s="20"/>
      <c r="I132" s="20"/>
      <c r="J132" s="20"/>
      <c r="K132" s="20"/>
      <c r="L132" s="20"/>
      <c r="M132" s="20"/>
      <c r="N132" s="20"/>
      <c r="O132" s="20"/>
      <c r="P132" s="20"/>
      <c r="Q132" s="42"/>
      <c r="R132" s="41"/>
      <c r="S132" s="20"/>
      <c r="T132" s="20"/>
      <c r="U132" s="20"/>
      <c r="V132" s="42"/>
      <c r="W132" s="30"/>
    </row>
    <row r="133" spans="1:23" x14ac:dyDescent="0.3">
      <c r="A133" s="58"/>
      <c r="B133" s="14" t="s">
        <v>228</v>
      </c>
      <c r="C133" s="59"/>
      <c r="D133" s="39"/>
      <c r="E133" s="18"/>
      <c r="F133" s="18"/>
      <c r="G133" s="18"/>
      <c r="H133" s="18"/>
      <c r="I133" s="18"/>
      <c r="J133" s="18"/>
      <c r="K133" s="18"/>
      <c r="L133" s="18"/>
      <c r="M133" s="18"/>
      <c r="N133" s="18"/>
      <c r="O133" s="18"/>
      <c r="P133" s="18"/>
      <c r="Q133" s="40"/>
      <c r="R133" s="39"/>
      <c r="S133" s="18"/>
      <c r="T133" s="18"/>
      <c r="U133" s="18"/>
      <c r="V133" s="40"/>
      <c r="W133" s="29"/>
    </row>
    <row r="134" spans="1:23" x14ac:dyDescent="0.3">
      <c r="A134" s="60"/>
      <c r="B134" s="22"/>
      <c r="C134" s="61" t="s">
        <v>229</v>
      </c>
      <c r="D134" s="48">
        <v>0</v>
      </c>
      <c r="E134" s="17">
        <v>0</v>
      </c>
      <c r="F134" s="17">
        <v>0</v>
      </c>
      <c r="G134" s="17">
        <v>0</v>
      </c>
      <c r="H134" s="17">
        <v>0</v>
      </c>
      <c r="I134" s="17">
        <v>0</v>
      </c>
      <c r="J134" s="17">
        <v>0</v>
      </c>
      <c r="K134" s="17">
        <v>0</v>
      </c>
      <c r="L134" s="17">
        <v>0</v>
      </c>
      <c r="M134" s="17">
        <v>0</v>
      </c>
      <c r="N134" s="17">
        <v>0</v>
      </c>
      <c r="O134" s="17">
        <v>0</v>
      </c>
      <c r="P134" s="17">
        <v>1</v>
      </c>
      <c r="Q134" s="49">
        <v>0</v>
      </c>
      <c r="R134" s="74">
        <f t="shared" si="10"/>
        <v>0</v>
      </c>
      <c r="S134" s="75">
        <f t="shared" si="11"/>
        <v>1</v>
      </c>
      <c r="T134" s="75">
        <f t="shared" si="12"/>
        <v>0</v>
      </c>
      <c r="U134" s="75">
        <f t="shared" si="13"/>
        <v>1</v>
      </c>
      <c r="V134" s="38">
        <f>T134+U134</f>
        <v>1</v>
      </c>
      <c r="W134" s="108" t="s">
        <v>230</v>
      </c>
    </row>
    <row r="135" spans="1:23" x14ac:dyDescent="0.3">
      <c r="A135" s="60"/>
      <c r="B135" s="22"/>
      <c r="C135" s="61" t="s">
        <v>231</v>
      </c>
      <c r="D135" s="48">
        <v>0</v>
      </c>
      <c r="E135" s="17">
        <v>0</v>
      </c>
      <c r="F135" s="17">
        <v>0</v>
      </c>
      <c r="G135" s="17">
        <v>0</v>
      </c>
      <c r="H135" s="17">
        <v>0</v>
      </c>
      <c r="I135" s="17">
        <v>0</v>
      </c>
      <c r="J135" s="17">
        <v>0</v>
      </c>
      <c r="K135" s="17">
        <v>0</v>
      </c>
      <c r="L135" s="17">
        <v>0</v>
      </c>
      <c r="M135" s="17">
        <v>0</v>
      </c>
      <c r="N135" s="17">
        <v>0</v>
      </c>
      <c r="O135" s="17">
        <v>0</v>
      </c>
      <c r="P135" s="17">
        <v>1</v>
      </c>
      <c r="Q135" s="49">
        <v>0</v>
      </c>
      <c r="R135" s="74">
        <f t="shared" si="10"/>
        <v>0</v>
      </c>
      <c r="S135" s="75">
        <f t="shared" si="11"/>
        <v>1</v>
      </c>
      <c r="T135" s="75">
        <f t="shared" si="12"/>
        <v>0</v>
      </c>
      <c r="U135" s="75">
        <f t="shared" si="13"/>
        <v>1</v>
      </c>
      <c r="V135" s="38">
        <f t="shared" ref="V135:V142" si="18">T135+U135</f>
        <v>1</v>
      </c>
      <c r="W135" s="108"/>
    </row>
    <row r="136" spans="1:23" x14ac:dyDescent="0.3">
      <c r="A136" s="60"/>
      <c r="B136" s="22"/>
      <c r="C136" s="61" t="s">
        <v>232</v>
      </c>
      <c r="D136" s="48">
        <v>0</v>
      </c>
      <c r="E136" s="17">
        <v>0</v>
      </c>
      <c r="F136" s="17">
        <v>0</v>
      </c>
      <c r="G136" s="17">
        <v>0</v>
      </c>
      <c r="H136" s="17">
        <v>0</v>
      </c>
      <c r="I136" s="17">
        <v>1</v>
      </c>
      <c r="J136" s="17">
        <v>0</v>
      </c>
      <c r="K136" s="17">
        <v>0</v>
      </c>
      <c r="L136" s="17">
        <v>0</v>
      </c>
      <c r="M136" s="17">
        <v>0</v>
      </c>
      <c r="N136" s="17">
        <v>0</v>
      </c>
      <c r="O136" s="17">
        <v>0</v>
      </c>
      <c r="P136" s="17">
        <v>0</v>
      </c>
      <c r="Q136" s="49">
        <v>0</v>
      </c>
      <c r="R136" s="74">
        <f t="shared" si="10"/>
        <v>1</v>
      </c>
      <c r="S136" s="75">
        <f t="shared" si="11"/>
        <v>0</v>
      </c>
      <c r="T136" s="75">
        <f t="shared" si="12"/>
        <v>1</v>
      </c>
      <c r="U136" s="75">
        <f t="shared" si="13"/>
        <v>0</v>
      </c>
      <c r="V136" s="38">
        <f t="shared" si="18"/>
        <v>1</v>
      </c>
      <c r="W136" s="108"/>
    </row>
    <row r="137" spans="1:23" x14ac:dyDescent="0.3">
      <c r="A137" s="60"/>
      <c r="B137" s="22"/>
      <c r="C137" s="61" t="s">
        <v>233</v>
      </c>
      <c r="D137" s="48">
        <v>0</v>
      </c>
      <c r="E137" s="17">
        <v>0</v>
      </c>
      <c r="F137" s="17">
        <v>0</v>
      </c>
      <c r="G137" s="17">
        <v>0</v>
      </c>
      <c r="H137" s="17">
        <v>0</v>
      </c>
      <c r="I137" s="17">
        <v>1</v>
      </c>
      <c r="J137" s="17">
        <v>0</v>
      </c>
      <c r="K137" s="17">
        <v>1</v>
      </c>
      <c r="L137" s="17">
        <v>0</v>
      </c>
      <c r="M137" s="17">
        <v>0</v>
      </c>
      <c r="N137" s="17">
        <v>0</v>
      </c>
      <c r="O137" s="17">
        <v>0</v>
      </c>
      <c r="P137" s="17">
        <v>0</v>
      </c>
      <c r="Q137" s="49">
        <v>0</v>
      </c>
      <c r="R137" s="74">
        <f t="shared" ref="R137:R200" si="19">IF(C137="", "", COUNTIFS(D137:Q137, "1", $D$4:$Q$4, "INGO"))</f>
        <v>2</v>
      </c>
      <c r="S137" s="75">
        <f t="shared" ref="S137:S200" si="20">IF(C137="", "", COUNTIFS(D137:Q137, "1", $D$4:$Q$4, "Local/National NGO"))</f>
        <v>0</v>
      </c>
      <c r="T137" s="75">
        <f t="shared" ref="T137:T200" si="21">IF(C137="", "", COUNTIFS(D137:Q137, "1", $D$2:$Q$2, "Urban"))</f>
        <v>1</v>
      </c>
      <c r="U137" s="75">
        <f t="shared" ref="U137:U200" si="22">IF(C137="", "", COUNTIFS(D137:Q137, "1", $D$2:$Q$2, "Settlement"))</f>
        <v>1</v>
      </c>
      <c r="V137" s="38">
        <f t="shared" si="18"/>
        <v>2</v>
      </c>
      <c r="W137" s="108"/>
    </row>
    <row r="138" spans="1:23" x14ac:dyDescent="0.3">
      <c r="A138" s="60"/>
      <c r="B138" s="22"/>
      <c r="C138" s="61" t="s">
        <v>234</v>
      </c>
      <c r="D138" s="48">
        <v>0</v>
      </c>
      <c r="E138" s="17">
        <v>0</v>
      </c>
      <c r="F138" s="17">
        <v>0</v>
      </c>
      <c r="G138" s="17">
        <v>0</v>
      </c>
      <c r="H138" s="17">
        <v>1</v>
      </c>
      <c r="I138" s="17">
        <v>1</v>
      </c>
      <c r="J138" s="17">
        <v>0</v>
      </c>
      <c r="K138" s="17">
        <v>0</v>
      </c>
      <c r="L138" s="17">
        <v>0</v>
      </c>
      <c r="M138" s="17">
        <v>0</v>
      </c>
      <c r="N138" s="17">
        <v>0</v>
      </c>
      <c r="O138" s="17">
        <v>0</v>
      </c>
      <c r="P138" s="17">
        <v>0</v>
      </c>
      <c r="Q138" s="49">
        <v>0</v>
      </c>
      <c r="R138" s="74">
        <f t="shared" si="19"/>
        <v>2</v>
      </c>
      <c r="S138" s="75">
        <f t="shared" si="20"/>
        <v>0</v>
      </c>
      <c r="T138" s="75">
        <f t="shared" si="21"/>
        <v>1</v>
      </c>
      <c r="U138" s="75">
        <f t="shared" si="22"/>
        <v>1</v>
      </c>
      <c r="V138" s="38">
        <f t="shared" si="18"/>
        <v>2</v>
      </c>
      <c r="W138" s="108"/>
    </row>
    <row r="139" spans="1:23" x14ac:dyDescent="0.3">
      <c r="A139" s="60"/>
      <c r="B139" s="22"/>
      <c r="C139" s="61" t="s">
        <v>235</v>
      </c>
      <c r="D139" s="48">
        <v>0</v>
      </c>
      <c r="E139" s="17">
        <v>0</v>
      </c>
      <c r="F139" s="17">
        <v>0</v>
      </c>
      <c r="G139" s="17">
        <v>0</v>
      </c>
      <c r="H139" s="17">
        <v>0</v>
      </c>
      <c r="I139" s="17">
        <v>0</v>
      </c>
      <c r="J139" s="17">
        <v>0</v>
      </c>
      <c r="K139" s="17">
        <v>0</v>
      </c>
      <c r="L139" s="17">
        <v>0</v>
      </c>
      <c r="M139" s="17">
        <v>1</v>
      </c>
      <c r="N139" s="17">
        <v>0</v>
      </c>
      <c r="O139" s="17">
        <v>0</v>
      </c>
      <c r="P139" s="17">
        <v>0</v>
      </c>
      <c r="Q139" s="49">
        <v>1</v>
      </c>
      <c r="R139" s="74">
        <f t="shared" si="19"/>
        <v>1</v>
      </c>
      <c r="S139" s="75">
        <f t="shared" si="20"/>
        <v>1</v>
      </c>
      <c r="T139" s="75">
        <f t="shared" si="21"/>
        <v>2</v>
      </c>
      <c r="U139" s="75">
        <f t="shared" si="22"/>
        <v>0</v>
      </c>
      <c r="V139" s="38">
        <f t="shared" si="18"/>
        <v>2</v>
      </c>
      <c r="W139" s="108"/>
    </row>
    <row r="140" spans="1:23" x14ac:dyDescent="0.3">
      <c r="A140" s="60"/>
      <c r="B140" s="22"/>
      <c r="C140" s="61" t="s">
        <v>236</v>
      </c>
      <c r="D140" s="48">
        <v>0</v>
      </c>
      <c r="E140" s="17">
        <v>1</v>
      </c>
      <c r="F140" s="17">
        <v>0</v>
      </c>
      <c r="G140" s="17">
        <v>0</v>
      </c>
      <c r="H140" s="17">
        <v>1</v>
      </c>
      <c r="I140" s="17">
        <v>0</v>
      </c>
      <c r="J140" s="17">
        <v>0</v>
      </c>
      <c r="K140" s="17">
        <v>0</v>
      </c>
      <c r="L140" s="17">
        <v>1</v>
      </c>
      <c r="M140" s="17">
        <v>0</v>
      </c>
      <c r="N140" s="17">
        <v>0</v>
      </c>
      <c r="O140" s="17">
        <v>0</v>
      </c>
      <c r="P140" s="17">
        <v>1</v>
      </c>
      <c r="Q140" s="49">
        <v>0</v>
      </c>
      <c r="R140" s="74">
        <f t="shared" si="19"/>
        <v>3</v>
      </c>
      <c r="S140" s="75">
        <f t="shared" si="20"/>
        <v>1</v>
      </c>
      <c r="T140" s="75">
        <f t="shared" si="21"/>
        <v>1</v>
      </c>
      <c r="U140" s="75">
        <f t="shared" si="22"/>
        <v>3</v>
      </c>
      <c r="V140" s="38">
        <f t="shared" si="18"/>
        <v>4</v>
      </c>
      <c r="W140" s="108"/>
    </row>
    <row r="141" spans="1:23" x14ac:dyDescent="0.3">
      <c r="A141" s="60"/>
      <c r="B141" s="22"/>
      <c r="C141" s="61" t="s">
        <v>237</v>
      </c>
      <c r="D141" s="48">
        <v>0</v>
      </c>
      <c r="E141" s="17">
        <v>1</v>
      </c>
      <c r="F141" s="17">
        <v>0</v>
      </c>
      <c r="G141" s="17">
        <v>0</v>
      </c>
      <c r="H141" s="17">
        <v>0</v>
      </c>
      <c r="I141" s="17">
        <v>0</v>
      </c>
      <c r="J141" s="17">
        <v>0</v>
      </c>
      <c r="K141" s="17">
        <v>0</v>
      </c>
      <c r="L141" s="17">
        <v>0</v>
      </c>
      <c r="M141" s="17">
        <v>0</v>
      </c>
      <c r="N141" s="17">
        <v>0</v>
      </c>
      <c r="O141" s="17">
        <v>0</v>
      </c>
      <c r="P141" s="17">
        <v>0</v>
      </c>
      <c r="Q141" s="49">
        <v>0</v>
      </c>
      <c r="R141" s="74">
        <f t="shared" si="19"/>
        <v>1</v>
      </c>
      <c r="S141" s="75">
        <f t="shared" si="20"/>
        <v>0</v>
      </c>
      <c r="T141" s="75">
        <f t="shared" si="21"/>
        <v>1</v>
      </c>
      <c r="U141" s="75">
        <f t="shared" si="22"/>
        <v>0</v>
      </c>
      <c r="V141" s="38">
        <f t="shared" si="18"/>
        <v>1</v>
      </c>
      <c r="W141" s="108"/>
    </row>
    <row r="142" spans="1:23" x14ac:dyDescent="0.3">
      <c r="A142" s="60"/>
      <c r="B142" s="22"/>
      <c r="C142" s="61" t="s">
        <v>238</v>
      </c>
      <c r="D142" s="48">
        <v>1</v>
      </c>
      <c r="E142" s="17">
        <v>1</v>
      </c>
      <c r="F142" s="17">
        <v>0</v>
      </c>
      <c r="G142" s="17">
        <v>0</v>
      </c>
      <c r="H142" s="17">
        <v>0</v>
      </c>
      <c r="I142" s="17">
        <v>0</v>
      </c>
      <c r="J142" s="17">
        <v>0</v>
      </c>
      <c r="K142" s="17">
        <v>0</v>
      </c>
      <c r="L142" s="17">
        <v>1</v>
      </c>
      <c r="M142" s="17">
        <v>0</v>
      </c>
      <c r="N142" s="17">
        <v>0</v>
      </c>
      <c r="O142" s="17">
        <v>1</v>
      </c>
      <c r="P142" s="17">
        <v>0</v>
      </c>
      <c r="Q142" s="49">
        <v>0</v>
      </c>
      <c r="R142" s="74">
        <f t="shared" si="19"/>
        <v>3</v>
      </c>
      <c r="S142" s="75">
        <f t="shared" si="20"/>
        <v>1</v>
      </c>
      <c r="T142" s="75">
        <f t="shared" si="21"/>
        <v>2</v>
      </c>
      <c r="U142" s="75">
        <f t="shared" si="22"/>
        <v>2</v>
      </c>
      <c r="V142" s="38">
        <f t="shared" si="18"/>
        <v>4</v>
      </c>
      <c r="W142" s="108"/>
    </row>
    <row r="143" spans="1:23" x14ac:dyDescent="0.3">
      <c r="A143" s="60"/>
      <c r="B143" s="14" t="s">
        <v>239</v>
      </c>
      <c r="C143" s="59"/>
      <c r="D143" s="39"/>
      <c r="E143" s="18"/>
      <c r="F143" s="18"/>
      <c r="G143" s="18"/>
      <c r="H143" s="18"/>
      <c r="I143" s="18"/>
      <c r="J143" s="18"/>
      <c r="K143" s="18"/>
      <c r="L143" s="18"/>
      <c r="M143" s="18"/>
      <c r="N143" s="18"/>
      <c r="O143" s="18"/>
      <c r="P143" s="18"/>
      <c r="Q143" s="40"/>
      <c r="R143" s="39"/>
      <c r="S143" s="18"/>
      <c r="T143" s="18"/>
      <c r="U143" s="18"/>
      <c r="V143" s="40"/>
      <c r="W143" s="29"/>
    </row>
    <row r="144" spans="1:23" x14ac:dyDescent="0.3">
      <c r="A144" s="120"/>
      <c r="B144" s="121"/>
      <c r="C144" s="61" t="s">
        <v>240</v>
      </c>
      <c r="D144" s="48">
        <v>0</v>
      </c>
      <c r="E144" s="17">
        <v>0</v>
      </c>
      <c r="F144" s="17">
        <v>0</v>
      </c>
      <c r="G144" s="17">
        <v>0</v>
      </c>
      <c r="H144" s="17">
        <v>0</v>
      </c>
      <c r="I144" s="17">
        <v>0</v>
      </c>
      <c r="J144" s="17">
        <v>0</v>
      </c>
      <c r="K144" s="17">
        <v>0</v>
      </c>
      <c r="L144" s="17">
        <v>0</v>
      </c>
      <c r="M144" s="17">
        <v>1</v>
      </c>
      <c r="N144" s="17">
        <v>0</v>
      </c>
      <c r="O144" s="17">
        <v>0</v>
      </c>
      <c r="P144" s="17">
        <v>0</v>
      </c>
      <c r="Q144" s="49">
        <v>0</v>
      </c>
      <c r="R144" s="74">
        <f t="shared" si="19"/>
        <v>1</v>
      </c>
      <c r="S144" s="75">
        <f t="shared" si="20"/>
        <v>0</v>
      </c>
      <c r="T144" s="75">
        <f t="shared" si="21"/>
        <v>1</v>
      </c>
      <c r="U144" s="75">
        <f t="shared" si="22"/>
        <v>0</v>
      </c>
      <c r="V144" s="38">
        <f>T144+U144</f>
        <v>1</v>
      </c>
      <c r="W144" s="108" t="s">
        <v>241</v>
      </c>
    </row>
    <row r="145" spans="1:23" x14ac:dyDescent="0.3">
      <c r="A145" s="120"/>
      <c r="B145" s="121"/>
      <c r="C145" s="61" t="s">
        <v>242</v>
      </c>
      <c r="D145" s="48">
        <v>0</v>
      </c>
      <c r="E145" s="17">
        <v>0</v>
      </c>
      <c r="F145" s="17">
        <v>0</v>
      </c>
      <c r="G145" s="17">
        <v>0</v>
      </c>
      <c r="H145" s="17">
        <v>1</v>
      </c>
      <c r="I145" s="17">
        <v>0</v>
      </c>
      <c r="J145" s="17">
        <v>0</v>
      </c>
      <c r="K145" s="17">
        <v>0</v>
      </c>
      <c r="L145" s="17">
        <v>0</v>
      </c>
      <c r="M145" s="17">
        <v>0</v>
      </c>
      <c r="N145" s="17">
        <v>0</v>
      </c>
      <c r="O145" s="17">
        <v>0</v>
      </c>
      <c r="P145" s="17">
        <v>0</v>
      </c>
      <c r="Q145" s="49">
        <v>0</v>
      </c>
      <c r="R145" s="74">
        <f t="shared" si="19"/>
        <v>1</v>
      </c>
      <c r="S145" s="75">
        <f t="shared" si="20"/>
        <v>0</v>
      </c>
      <c r="T145" s="75">
        <f t="shared" si="21"/>
        <v>0</v>
      </c>
      <c r="U145" s="75">
        <f t="shared" si="22"/>
        <v>1</v>
      </c>
      <c r="V145" s="38">
        <f t="shared" ref="V145:V154" si="23">T145+U145</f>
        <v>1</v>
      </c>
      <c r="W145" s="108"/>
    </row>
    <row r="146" spans="1:23" x14ac:dyDescent="0.3">
      <c r="A146" s="120"/>
      <c r="B146" s="121"/>
      <c r="C146" s="61" t="s">
        <v>243</v>
      </c>
      <c r="D146" s="48">
        <v>0</v>
      </c>
      <c r="E146" s="17">
        <v>0</v>
      </c>
      <c r="F146" s="17">
        <v>0</v>
      </c>
      <c r="G146" s="17">
        <v>0</v>
      </c>
      <c r="H146" s="17">
        <v>1</v>
      </c>
      <c r="I146" s="17">
        <v>0</v>
      </c>
      <c r="J146" s="17">
        <v>0</v>
      </c>
      <c r="K146" s="17">
        <v>0</v>
      </c>
      <c r="L146" s="17">
        <v>0</v>
      </c>
      <c r="M146" s="17">
        <v>0</v>
      </c>
      <c r="N146" s="17">
        <v>0</v>
      </c>
      <c r="O146" s="17">
        <v>0</v>
      </c>
      <c r="P146" s="17">
        <v>0</v>
      </c>
      <c r="Q146" s="49">
        <v>0</v>
      </c>
      <c r="R146" s="74">
        <f t="shared" si="19"/>
        <v>1</v>
      </c>
      <c r="S146" s="75">
        <f t="shared" si="20"/>
        <v>0</v>
      </c>
      <c r="T146" s="75">
        <f t="shared" si="21"/>
        <v>0</v>
      </c>
      <c r="U146" s="75">
        <f t="shared" si="22"/>
        <v>1</v>
      </c>
      <c r="V146" s="38">
        <f t="shared" si="23"/>
        <v>1</v>
      </c>
      <c r="W146" s="108"/>
    </row>
    <row r="147" spans="1:23" x14ac:dyDescent="0.3">
      <c r="A147" s="120"/>
      <c r="B147" s="121"/>
      <c r="C147" s="61" t="s">
        <v>244</v>
      </c>
      <c r="D147" s="48">
        <v>0</v>
      </c>
      <c r="E147" s="17">
        <v>0</v>
      </c>
      <c r="F147" s="17">
        <v>0</v>
      </c>
      <c r="G147" s="17">
        <v>0</v>
      </c>
      <c r="H147" s="17">
        <v>0</v>
      </c>
      <c r="I147" s="17">
        <v>0</v>
      </c>
      <c r="J147" s="17">
        <v>1</v>
      </c>
      <c r="K147" s="17">
        <v>0</v>
      </c>
      <c r="L147" s="17">
        <v>0</v>
      </c>
      <c r="M147" s="17">
        <v>1</v>
      </c>
      <c r="N147" s="17">
        <v>0</v>
      </c>
      <c r="O147" s="17">
        <v>0</v>
      </c>
      <c r="P147" s="17">
        <v>1</v>
      </c>
      <c r="Q147" s="49">
        <v>0</v>
      </c>
      <c r="R147" s="74">
        <f t="shared" si="19"/>
        <v>2</v>
      </c>
      <c r="S147" s="75">
        <f t="shared" si="20"/>
        <v>1</v>
      </c>
      <c r="T147" s="75">
        <f t="shared" si="21"/>
        <v>2</v>
      </c>
      <c r="U147" s="75">
        <f t="shared" si="22"/>
        <v>1</v>
      </c>
      <c r="V147" s="38">
        <f t="shared" si="23"/>
        <v>3</v>
      </c>
      <c r="W147" s="108"/>
    </row>
    <row r="148" spans="1:23" x14ac:dyDescent="0.3">
      <c r="A148" s="120"/>
      <c r="B148" s="121"/>
      <c r="C148" s="61" t="s">
        <v>245</v>
      </c>
      <c r="D148" s="48">
        <v>0</v>
      </c>
      <c r="E148" s="17">
        <v>0</v>
      </c>
      <c r="F148" s="17">
        <v>0</v>
      </c>
      <c r="G148" s="17">
        <v>0</v>
      </c>
      <c r="H148" s="17">
        <v>0</v>
      </c>
      <c r="I148" s="17">
        <v>0</v>
      </c>
      <c r="J148" s="17">
        <v>0</v>
      </c>
      <c r="K148" s="17">
        <v>0</v>
      </c>
      <c r="L148" s="17">
        <v>0</v>
      </c>
      <c r="M148" s="17">
        <v>0</v>
      </c>
      <c r="N148" s="17">
        <v>0</v>
      </c>
      <c r="O148" s="17">
        <v>1</v>
      </c>
      <c r="P148" s="17">
        <v>0</v>
      </c>
      <c r="Q148" s="49">
        <v>0</v>
      </c>
      <c r="R148" s="74">
        <f t="shared" si="19"/>
        <v>0</v>
      </c>
      <c r="S148" s="75">
        <f t="shared" si="20"/>
        <v>1</v>
      </c>
      <c r="T148" s="75">
        <f t="shared" si="21"/>
        <v>0</v>
      </c>
      <c r="U148" s="75">
        <f t="shared" si="22"/>
        <v>1</v>
      </c>
      <c r="V148" s="38">
        <f t="shared" si="23"/>
        <v>1</v>
      </c>
      <c r="W148" s="108"/>
    </row>
    <row r="149" spans="1:23" x14ac:dyDescent="0.3">
      <c r="A149" s="120"/>
      <c r="B149" s="121"/>
      <c r="C149" s="61" t="s">
        <v>246</v>
      </c>
      <c r="D149" s="48">
        <v>0</v>
      </c>
      <c r="E149" s="17">
        <v>0</v>
      </c>
      <c r="F149" s="17">
        <v>0</v>
      </c>
      <c r="G149" s="17">
        <v>0</v>
      </c>
      <c r="H149" s="17">
        <v>0</v>
      </c>
      <c r="I149" s="17">
        <v>0</v>
      </c>
      <c r="J149" s="17">
        <v>0</v>
      </c>
      <c r="K149" s="17">
        <v>0</v>
      </c>
      <c r="L149" s="17">
        <v>0</v>
      </c>
      <c r="M149" s="17">
        <v>0</v>
      </c>
      <c r="N149" s="17">
        <v>0</v>
      </c>
      <c r="O149" s="17">
        <v>1</v>
      </c>
      <c r="P149" s="17">
        <v>0</v>
      </c>
      <c r="Q149" s="49">
        <v>0</v>
      </c>
      <c r="R149" s="74">
        <f t="shared" si="19"/>
        <v>0</v>
      </c>
      <c r="S149" s="75">
        <f t="shared" si="20"/>
        <v>1</v>
      </c>
      <c r="T149" s="75">
        <f t="shared" si="21"/>
        <v>0</v>
      </c>
      <c r="U149" s="75">
        <f t="shared" si="22"/>
        <v>1</v>
      </c>
      <c r="V149" s="38">
        <f t="shared" si="23"/>
        <v>1</v>
      </c>
      <c r="W149" s="108"/>
    </row>
    <row r="150" spans="1:23" x14ac:dyDescent="0.3">
      <c r="A150" s="120"/>
      <c r="B150" s="121"/>
      <c r="C150" s="61" t="s">
        <v>247</v>
      </c>
      <c r="D150" s="48">
        <v>0</v>
      </c>
      <c r="E150" s="17">
        <v>0</v>
      </c>
      <c r="F150" s="17">
        <v>0</v>
      </c>
      <c r="G150" s="17">
        <v>0</v>
      </c>
      <c r="H150" s="17">
        <v>1</v>
      </c>
      <c r="I150" s="17">
        <v>0</v>
      </c>
      <c r="J150" s="17">
        <v>0</v>
      </c>
      <c r="K150" s="17">
        <v>0</v>
      </c>
      <c r="L150" s="17">
        <v>1</v>
      </c>
      <c r="M150" s="17">
        <v>0</v>
      </c>
      <c r="N150" s="17">
        <v>0</v>
      </c>
      <c r="O150" s="17">
        <v>1</v>
      </c>
      <c r="P150" s="17">
        <v>0</v>
      </c>
      <c r="Q150" s="49">
        <v>0</v>
      </c>
      <c r="R150" s="74">
        <f t="shared" si="19"/>
        <v>2</v>
      </c>
      <c r="S150" s="75">
        <f t="shared" si="20"/>
        <v>1</v>
      </c>
      <c r="T150" s="75">
        <f t="shared" si="21"/>
        <v>0</v>
      </c>
      <c r="U150" s="75">
        <f t="shared" si="22"/>
        <v>3</v>
      </c>
      <c r="V150" s="38">
        <f t="shared" si="23"/>
        <v>3</v>
      </c>
      <c r="W150" s="108"/>
    </row>
    <row r="151" spans="1:23" x14ac:dyDescent="0.3">
      <c r="A151" s="120"/>
      <c r="B151" s="121"/>
      <c r="C151" s="61" t="s">
        <v>248</v>
      </c>
      <c r="D151" s="48">
        <v>0</v>
      </c>
      <c r="E151" s="17">
        <v>0</v>
      </c>
      <c r="F151" s="17">
        <v>1</v>
      </c>
      <c r="G151" s="17">
        <v>1</v>
      </c>
      <c r="H151" s="17">
        <v>0</v>
      </c>
      <c r="I151" s="17">
        <v>0</v>
      </c>
      <c r="J151" s="17">
        <v>1</v>
      </c>
      <c r="K151" s="17">
        <v>0</v>
      </c>
      <c r="L151" s="17">
        <v>0</v>
      </c>
      <c r="M151" s="17">
        <v>0</v>
      </c>
      <c r="N151" s="17">
        <v>0</v>
      </c>
      <c r="O151" s="17">
        <v>1</v>
      </c>
      <c r="P151" s="17">
        <v>1</v>
      </c>
      <c r="Q151" s="49">
        <v>1</v>
      </c>
      <c r="R151" s="74">
        <f t="shared" si="19"/>
        <v>3</v>
      </c>
      <c r="S151" s="75">
        <f t="shared" si="20"/>
        <v>3</v>
      </c>
      <c r="T151" s="75">
        <f t="shared" si="21"/>
        <v>2</v>
      </c>
      <c r="U151" s="75">
        <f t="shared" si="22"/>
        <v>4</v>
      </c>
      <c r="V151" s="38">
        <f t="shared" si="23"/>
        <v>6</v>
      </c>
      <c r="W151" s="108"/>
    </row>
    <row r="152" spans="1:23" x14ac:dyDescent="0.3">
      <c r="A152" s="120"/>
      <c r="B152" s="121"/>
      <c r="C152" s="61" t="s">
        <v>219</v>
      </c>
      <c r="D152" s="48">
        <v>0</v>
      </c>
      <c r="E152" s="17">
        <v>0</v>
      </c>
      <c r="F152" s="17">
        <v>0</v>
      </c>
      <c r="G152" s="17">
        <v>0</v>
      </c>
      <c r="H152" s="17">
        <v>1</v>
      </c>
      <c r="I152" s="17">
        <v>0</v>
      </c>
      <c r="J152" s="17">
        <v>1</v>
      </c>
      <c r="K152" s="17">
        <v>0</v>
      </c>
      <c r="L152" s="17">
        <v>1</v>
      </c>
      <c r="M152" s="17">
        <v>0</v>
      </c>
      <c r="N152" s="17">
        <v>0</v>
      </c>
      <c r="O152" s="17">
        <v>1</v>
      </c>
      <c r="P152" s="17">
        <v>0</v>
      </c>
      <c r="Q152" s="49">
        <v>1</v>
      </c>
      <c r="R152" s="74">
        <f t="shared" si="19"/>
        <v>3</v>
      </c>
      <c r="S152" s="75">
        <f t="shared" si="20"/>
        <v>2</v>
      </c>
      <c r="T152" s="75">
        <f t="shared" si="21"/>
        <v>2</v>
      </c>
      <c r="U152" s="75">
        <f t="shared" si="22"/>
        <v>3</v>
      </c>
      <c r="V152" s="38">
        <f t="shared" si="23"/>
        <v>5</v>
      </c>
      <c r="W152" s="108"/>
    </row>
    <row r="153" spans="1:23" x14ac:dyDescent="0.3">
      <c r="A153" s="120"/>
      <c r="B153" s="121"/>
      <c r="C153" s="61" t="s">
        <v>249</v>
      </c>
      <c r="D153" s="48">
        <v>1</v>
      </c>
      <c r="E153" s="17">
        <v>0</v>
      </c>
      <c r="F153" s="17">
        <v>0</v>
      </c>
      <c r="G153" s="17">
        <v>1</v>
      </c>
      <c r="H153" s="17">
        <v>0</v>
      </c>
      <c r="I153" s="17">
        <v>0</v>
      </c>
      <c r="J153" s="17">
        <v>0</v>
      </c>
      <c r="K153" s="17">
        <v>0</v>
      </c>
      <c r="L153" s="17">
        <v>0</v>
      </c>
      <c r="M153" s="17">
        <v>0</v>
      </c>
      <c r="N153" s="17">
        <v>0</v>
      </c>
      <c r="O153" s="17">
        <v>0</v>
      </c>
      <c r="P153" s="17">
        <v>0</v>
      </c>
      <c r="Q153" s="49">
        <v>0</v>
      </c>
      <c r="R153" s="74">
        <f t="shared" si="19"/>
        <v>2</v>
      </c>
      <c r="S153" s="75">
        <f t="shared" si="20"/>
        <v>0</v>
      </c>
      <c r="T153" s="75">
        <f t="shared" si="21"/>
        <v>1</v>
      </c>
      <c r="U153" s="75">
        <f t="shared" si="22"/>
        <v>1</v>
      </c>
      <c r="V153" s="38">
        <f t="shared" si="23"/>
        <v>2</v>
      </c>
      <c r="W153" s="108"/>
    </row>
    <row r="154" spans="1:23" x14ac:dyDescent="0.3">
      <c r="A154" s="120"/>
      <c r="B154" s="121"/>
      <c r="C154" s="61" t="s">
        <v>250</v>
      </c>
      <c r="D154" s="48">
        <v>1</v>
      </c>
      <c r="E154" s="17">
        <v>0</v>
      </c>
      <c r="F154" s="17">
        <v>1</v>
      </c>
      <c r="G154" s="17">
        <v>1</v>
      </c>
      <c r="H154" s="17">
        <v>1</v>
      </c>
      <c r="I154" s="17">
        <v>0</v>
      </c>
      <c r="J154" s="17">
        <v>1</v>
      </c>
      <c r="K154" s="17">
        <v>1</v>
      </c>
      <c r="L154" s="17">
        <v>1</v>
      </c>
      <c r="M154" s="17">
        <v>0</v>
      </c>
      <c r="N154" s="17">
        <v>0</v>
      </c>
      <c r="O154" s="17">
        <v>1</v>
      </c>
      <c r="P154" s="17">
        <v>0</v>
      </c>
      <c r="Q154" s="49">
        <v>1</v>
      </c>
      <c r="R154" s="74">
        <f t="shared" si="19"/>
        <v>7</v>
      </c>
      <c r="S154" s="75">
        <f t="shared" si="20"/>
        <v>2</v>
      </c>
      <c r="T154" s="75">
        <f t="shared" si="21"/>
        <v>3</v>
      </c>
      <c r="U154" s="75">
        <f t="shared" si="22"/>
        <v>6</v>
      </c>
      <c r="V154" s="38">
        <f t="shared" si="23"/>
        <v>9</v>
      </c>
      <c r="W154" s="108"/>
    </row>
    <row r="155" spans="1:23" x14ac:dyDescent="0.3">
      <c r="A155" s="56" t="s">
        <v>251</v>
      </c>
      <c r="B155" s="21"/>
      <c r="C155" s="57"/>
      <c r="D155" s="41"/>
      <c r="E155" s="20"/>
      <c r="F155" s="20"/>
      <c r="G155" s="20"/>
      <c r="H155" s="20"/>
      <c r="I155" s="20"/>
      <c r="J155" s="20"/>
      <c r="K155" s="20"/>
      <c r="L155" s="20"/>
      <c r="M155" s="20"/>
      <c r="N155" s="20"/>
      <c r="O155" s="20"/>
      <c r="P155" s="20"/>
      <c r="Q155" s="42"/>
      <c r="R155" s="41"/>
      <c r="S155" s="20"/>
      <c r="T155" s="20"/>
      <c r="U155" s="20"/>
      <c r="V155" s="42"/>
      <c r="W155" s="30"/>
    </row>
    <row r="156" spans="1:23" x14ac:dyDescent="0.3">
      <c r="A156" s="60"/>
      <c r="B156" s="14" t="s">
        <v>252</v>
      </c>
      <c r="C156" s="59"/>
      <c r="D156" s="39"/>
      <c r="E156" s="18"/>
      <c r="F156" s="18"/>
      <c r="G156" s="18"/>
      <c r="H156" s="18"/>
      <c r="I156" s="18"/>
      <c r="J156" s="18"/>
      <c r="K156" s="18"/>
      <c r="L156" s="18"/>
      <c r="M156" s="18"/>
      <c r="N156" s="18"/>
      <c r="O156" s="18"/>
      <c r="P156" s="18"/>
      <c r="Q156" s="40"/>
      <c r="R156" s="39"/>
      <c r="S156" s="18"/>
      <c r="T156" s="18"/>
      <c r="U156" s="18"/>
      <c r="V156" s="40"/>
      <c r="W156" s="29"/>
    </row>
    <row r="157" spans="1:23" ht="13" customHeight="1" x14ac:dyDescent="0.3">
      <c r="A157" s="60"/>
      <c r="B157" s="22"/>
      <c r="C157" s="61" t="s">
        <v>253</v>
      </c>
      <c r="D157" s="48">
        <v>0</v>
      </c>
      <c r="E157" s="17">
        <v>0</v>
      </c>
      <c r="F157" s="17">
        <v>0</v>
      </c>
      <c r="G157" s="17">
        <v>0</v>
      </c>
      <c r="H157" s="17">
        <v>1</v>
      </c>
      <c r="I157" s="17">
        <v>0</v>
      </c>
      <c r="J157" s="17">
        <v>1</v>
      </c>
      <c r="K157" s="17">
        <v>0</v>
      </c>
      <c r="L157" s="17">
        <v>0</v>
      </c>
      <c r="M157" s="17">
        <v>0</v>
      </c>
      <c r="N157" s="17">
        <v>0</v>
      </c>
      <c r="O157" s="17">
        <v>0</v>
      </c>
      <c r="P157" s="17">
        <v>0</v>
      </c>
      <c r="Q157" s="49">
        <v>0</v>
      </c>
      <c r="R157" s="74">
        <f t="shared" si="19"/>
        <v>2</v>
      </c>
      <c r="S157" s="75">
        <f t="shared" si="20"/>
        <v>0</v>
      </c>
      <c r="T157" s="75">
        <f t="shared" si="21"/>
        <v>1</v>
      </c>
      <c r="U157" s="75">
        <f t="shared" si="22"/>
        <v>1</v>
      </c>
      <c r="V157" s="38">
        <f>T157+U157</f>
        <v>2</v>
      </c>
      <c r="W157" s="108" t="s">
        <v>254</v>
      </c>
    </row>
    <row r="158" spans="1:23" x14ac:dyDescent="0.3">
      <c r="A158" s="60"/>
      <c r="B158" s="22"/>
      <c r="C158" s="61" t="s">
        <v>255</v>
      </c>
      <c r="D158" s="48">
        <v>0</v>
      </c>
      <c r="E158" s="17">
        <v>0</v>
      </c>
      <c r="F158" s="17">
        <v>0</v>
      </c>
      <c r="G158" s="17">
        <v>1</v>
      </c>
      <c r="H158" s="17">
        <v>1</v>
      </c>
      <c r="I158" s="17">
        <v>0</v>
      </c>
      <c r="J158" s="17">
        <v>1</v>
      </c>
      <c r="K158" s="17">
        <v>0</v>
      </c>
      <c r="L158" s="17">
        <v>1</v>
      </c>
      <c r="M158" s="17">
        <v>0</v>
      </c>
      <c r="N158" s="17">
        <v>0</v>
      </c>
      <c r="O158" s="17">
        <v>0</v>
      </c>
      <c r="P158" s="17">
        <v>1</v>
      </c>
      <c r="Q158" s="49">
        <v>1</v>
      </c>
      <c r="R158" s="74">
        <f t="shared" si="19"/>
        <v>4</v>
      </c>
      <c r="S158" s="75">
        <f t="shared" si="20"/>
        <v>2</v>
      </c>
      <c r="T158" s="75">
        <f t="shared" si="21"/>
        <v>2</v>
      </c>
      <c r="U158" s="75">
        <f t="shared" si="22"/>
        <v>4</v>
      </c>
      <c r="V158" s="38">
        <f>T158+U158</f>
        <v>6</v>
      </c>
      <c r="W158" s="108"/>
    </row>
    <row r="159" spans="1:23" x14ac:dyDescent="0.3">
      <c r="A159" s="60"/>
      <c r="B159" s="22"/>
      <c r="C159" s="61" t="s">
        <v>256</v>
      </c>
      <c r="D159" s="48">
        <v>0</v>
      </c>
      <c r="E159" s="17">
        <v>0</v>
      </c>
      <c r="F159" s="17">
        <v>0</v>
      </c>
      <c r="G159" s="17">
        <v>0</v>
      </c>
      <c r="H159" s="17">
        <v>1</v>
      </c>
      <c r="I159" s="17">
        <v>0</v>
      </c>
      <c r="J159" s="17">
        <v>0</v>
      </c>
      <c r="K159" s="17">
        <v>0</v>
      </c>
      <c r="L159" s="17">
        <v>0</v>
      </c>
      <c r="M159" s="17">
        <v>1</v>
      </c>
      <c r="N159" s="17">
        <v>0</v>
      </c>
      <c r="O159" s="17">
        <v>0</v>
      </c>
      <c r="P159" s="17">
        <v>0</v>
      </c>
      <c r="Q159" s="49">
        <v>0</v>
      </c>
      <c r="R159" s="74">
        <f t="shared" si="19"/>
        <v>2</v>
      </c>
      <c r="S159" s="75">
        <f t="shared" si="20"/>
        <v>0</v>
      </c>
      <c r="T159" s="75">
        <f t="shared" si="21"/>
        <v>1</v>
      </c>
      <c r="U159" s="75">
        <f t="shared" si="22"/>
        <v>1</v>
      </c>
      <c r="V159" s="38">
        <f t="shared" ref="V159:V176" si="24">T159+U159</f>
        <v>2</v>
      </c>
      <c r="W159" s="108"/>
    </row>
    <row r="160" spans="1:23" x14ac:dyDescent="0.3">
      <c r="A160" s="60"/>
      <c r="B160" s="22"/>
      <c r="C160" s="61" t="s">
        <v>257</v>
      </c>
      <c r="D160" s="48">
        <v>1</v>
      </c>
      <c r="E160" s="17">
        <v>0</v>
      </c>
      <c r="F160" s="17">
        <v>0</v>
      </c>
      <c r="G160" s="17">
        <v>0</v>
      </c>
      <c r="H160" s="17">
        <v>1</v>
      </c>
      <c r="I160" s="17">
        <v>0</v>
      </c>
      <c r="J160" s="17">
        <v>0</v>
      </c>
      <c r="K160" s="17">
        <v>0</v>
      </c>
      <c r="L160" s="17">
        <v>0</v>
      </c>
      <c r="M160" s="17">
        <v>0</v>
      </c>
      <c r="N160" s="17">
        <v>0</v>
      </c>
      <c r="O160" s="17">
        <v>0</v>
      </c>
      <c r="P160" s="17">
        <v>0</v>
      </c>
      <c r="Q160" s="49">
        <v>1</v>
      </c>
      <c r="R160" s="74">
        <f t="shared" si="19"/>
        <v>2</v>
      </c>
      <c r="S160" s="75">
        <f t="shared" si="20"/>
        <v>1</v>
      </c>
      <c r="T160" s="75">
        <f t="shared" si="21"/>
        <v>2</v>
      </c>
      <c r="U160" s="75">
        <f t="shared" si="22"/>
        <v>1</v>
      </c>
      <c r="V160" s="38">
        <f>T160+U160</f>
        <v>3</v>
      </c>
      <c r="W160" s="108"/>
    </row>
    <row r="161" spans="1:23" x14ac:dyDescent="0.3">
      <c r="A161" s="60"/>
      <c r="B161" s="22"/>
      <c r="C161" s="61" t="s">
        <v>258</v>
      </c>
      <c r="D161" s="48">
        <v>0</v>
      </c>
      <c r="E161" s="17">
        <v>1</v>
      </c>
      <c r="F161" s="17">
        <v>0</v>
      </c>
      <c r="G161" s="17">
        <v>0</v>
      </c>
      <c r="H161" s="17">
        <v>0</v>
      </c>
      <c r="I161" s="17">
        <v>0</v>
      </c>
      <c r="J161" s="17">
        <v>0</v>
      </c>
      <c r="K161" s="17">
        <v>0</v>
      </c>
      <c r="L161" s="17">
        <v>0</v>
      </c>
      <c r="M161" s="17">
        <v>0</v>
      </c>
      <c r="N161" s="17">
        <v>0</v>
      </c>
      <c r="O161" s="17">
        <v>0</v>
      </c>
      <c r="P161" s="17">
        <v>0</v>
      </c>
      <c r="Q161" s="49">
        <v>0</v>
      </c>
      <c r="R161" s="74">
        <f t="shared" si="19"/>
        <v>1</v>
      </c>
      <c r="S161" s="75">
        <f t="shared" si="20"/>
        <v>0</v>
      </c>
      <c r="T161" s="75">
        <f t="shared" si="21"/>
        <v>1</v>
      </c>
      <c r="U161" s="75">
        <f t="shared" si="22"/>
        <v>0</v>
      </c>
      <c r="V161" s="38">
        <f t="shared" si="24"/>
        <v>1</v>
      </c>
      <c r="W161" s="108"/>
    </row>
    <row r="162" spans="1:23" x14ac:dyDescent="0.3">
      <c r="A162" s="60"/>
      <c r="B162" s="22"/>
      <c r="C162" s="61" t="s">
        <v>259</v>
      </c>
      <c r="D162" s="48">
        <v>1</v>
      </c>
      <c r="E162" s="17">
        <v>1</v>
      </c>
      <c r="F162" s="17">
        <v>0</v>
      </c>
      <c r="G162" s="17">
        <v>0</v>
      </c>
      <c r="H162" s="17">
        <v>0</v>
      </c>
      <c r="I162" s="17">
        <v>1</v>
      </c>
      <c r="J162" s="17">
        <v>1</v>
      </c>
      <c r="K162" s="17">
        <v>0</v>
      </c>
      <c r="L162" s="17">
        <v>0</v>
      </c>
      <c r="M162" s="17">
        <v>0</v>
      </c>
      <c r="N162" s="17">
        <v>0</v>
      </c>
      <c r="O162" s="17">
        <v>1</v>
      </c>
      <c r="P162" s="17">
        <v>0</v>
      </c>
      <c r="Q162" s="49">
        <v>0</v>
      </c>
      <c r="R162" s="74">
        <f t="shared" si="19"/>
        <v>4</v>
      </c>
      <c r="S162" s="75">
        <f t="shared" si="20"/>
        <v>1</v>
      </c>
      <c r="T162" s="75">
        <f t="shared" si="21"/>
        <v>4</v>
      </c>
      <c r="U162" s="75">
        <f t="shared" si="22"/>
        <v>1</v>
      </c>
      <c r="V162" s="38">
        <f>T162+U162</f>
        <v>5</v>
      </c>
      <c r="W162" s="108"/>
    </row>
    <row r="163" spans="1:23" x14ac:dyDescent="0.3">
      <c r="A163" s="60"/>
      <c r="B163" s="22"/>
      <c r="C163" s="61" t="s">
        <v>260</v>
      </c>
      <c r="D163" s="48">
        <v>0</v>
      </c>
      <c r="E163" s="17">
        <v>0</v>
      </c>
      <c r="F163" s="17">
        <v>0</v>
      </c>
      <c r="G163" s="17">
        <v>0</v>
      </c>
      <c r="H163" s="17">
        <v>0</v>
      </c>
      <c r="I163" s="17">
        <v>0</v>
      </c>
      <c r="J163" s="17">
        <v>0</v>
      </c>
      <c r="K163" s="17">
        <v>0</v>
      </c>
      <c r="L163" s="17">
        <v>0</v>
      </c>
      <c r="M163" s="17">
        <v>1</v>
      </c>
      <c r="N163" s="17">
        <v>0</v>
      </c>
      <c r="O163" s="17">
        <v>0</v>
      </c>
      <c r="P163" s="17">
        <v>0</v>
      </c>
      <c r="Q163" s="49">
        <v>0</v>
      </c>
      <c r="R163" s="74">
        <f t="shared" si="19"/>
        <v>1</v>
      </c>
      <c r="S163" s="75">
        <f t="shared" si="20"/>
        <v>0</v>
      </c>
      <c r="T163" s="75">
        <f t="shared" si="21"/>
        <v>1</v>
      </c>
      <c r="U163" s="75">
        <f t="shared" si="22"/>
        <v>0</v>
      </c>
      <c r="V163" s="38">
        <f t="shared" si="24"/>
        <v>1</v>
      </c>
      <c r="W163" s="108"/>
    </row>
    <row r="164" spans="1:23" x14ac:dyDescent="0.3">
      <c r="A164" s="60"/>
      <c r="B164" s="22"/>
      <c r="C164" s="61" t="s">
        <v>261</v>
      </c>
      <c r="D164" s="48">
        <v>0</v>
      </c>
      <c r="E164" s="17">
        <v>0</v>
      </c>
      <c r="F164" s="17">
        <v>0</v>
      </c>
      <c r="G164" s="17">
        <v>0</v>
      </c>
      <c r="H164" s="17">
        <v>0</v>
      </c>
      <c r="I164" s="17">
        <v>0</v>
      </c>
      <c r="J164" s="17">
        <v>0</v>
      </c>
      <c r="K164" s="17">
        <v>0</v>
      </c>
      <c r="L164" s="17">
        <v>0</v>
      </c>
      <c r="M164" s="17">
        <v>1</v>
      </c>
      <c r="N164" s="17">
        <v>0</v>
      </c>
      <c r="O164" s="17">
        <v>0</v>
      </c>
      <c r="P164" s="17">
        <v>0</v>
      </c>
      <c r="Q164" s="49">
        <v>0</v>
      </c>
      <c r="R164" s="74">
        <f t="shared" si="19"/>
        <v>1</v>
      </c>
      <c r="S164" s="75">
        <f t="shared" si="20"/>
        <v>0</v>
      </c>
      <c r="T164" s="75">
        <f t="shared" si="21"/>
        <v>1</v>
      </c>
      <c r="U164" s="75">
        <f t="shared" si="22"/>
        <v>0</v>
      </c>
      <c r="V164" s="38">
        <f t="shared" si="24"/>
        <v>1</v>
      </c>
      <c r="W164" s="108"/>
    </row>
    <row r="165" spans="1:23" x14ac:dyDescent="0.3">
      <c r="A165" s="60"/>
      <c r="B165" s="22"/>
      <c r="C165" s="61" t="s">
        <v>262</v>
      </c>
      <c r="D165" s="48">
        <v>0</v>
      </c>
      <c r="E165" s="17">
        <v>0</v>
      </c>
      <c r="F165" s="17">
        <v>0</v>
      </c>
      <c r="G165" s="17">
        <v>0</v>
      </c>
      <c r="H165" s="17">
        <v>0</v>
      </c>
      <c r="I165" s="17">
        <v>0</v>
      </c>
      <c r="J165" s="17">
        <v>0</v>
      </c>
      <c r="K165" s="17">
        <v>0</v>
      </c>
      <c r="L165" s="17">
        <v>0</v>
      </c>
      <c r="M165" s="17">
        <v>0</v>
      </c>
      <c r="N165" s="17">
        <v>0</v>
      </c>
      <c r="O165" s="17">
        <v>1</v>
      </c>
      <c r="P165" s="17">
        <v>0</v>
      </c>
      <c r="Q165" s="49">
        <v>0</v>
      </c>
      <c r="R165" s="74">
        <f t="shared" si="19"/>
        <v>0</v>
      </c>
      <c r="S165" s="75">
        <f t="shared" si="20"/>
        <v>1</v>
      </c>
      <c r="T165" s="75">
        <f t="shared" si="21"/>
        <v>0</v>
      </c>
      <c r="U165" s="75">
        <f t="shared" si="22"/>
        <v>1</v>
      </c>
      <c r="V165" s="38">
        <f t="shared" si="24"/>
        <v>1</v>
      </c>
      <c r="W165" s="108"/>
    </row>
    <row r="166" spans="1:23" x14ac:dyDescent="0.3">
      <c r="A166" s="60"/>
      <c r="B166" s="22"/>
      <c r="C166" s="61" t="s">
        <v>263</v>
      </c>
      <c r="D166" s="48">
        <v>0</v>
      </c>
      <c r="E166" s="17">
        <v>0</v>
      </c>
      <c r="F166" s="17">
        <v>0</v>
      </c>
      <c r="G166" s="17">
        <v>0</v>
      </c>
      <c r="H166" s="17">
        <v>0</v>
      </c>
      <c r="I166" s="17">
        <v>0</v>
      </c>
      <c r="J166" s="17">
        <v>0</v>
      </c>
      <c r="K166" s="17">
        <v>0</v>
      </c>
      <c r="L166" s="17">
        <v>0</v>
      </c>
      <c r="M166" s="17">
        <v>0</v>
      </c>
      <c r="N166" s="17">
        <v>0</v>
      </c>
      <c r="O166" s="17">
        <v>1</v>
      </c>
      <c r="P166" s="17">
        <v>0</v>
      </c>
      <c r="Q166" s="49">
        <v>0</v>
      </c>
      <c r="R166" s="74">
        <f t="shared" si="19"/>
        <v>0</v>
      </c>
      <c r="S166" s="75">
        <f t="shared" si="20"/>
        <v>1</v>
      </c>
      <c r="T166" s="75">
        <f t="shared" si="21"/>
        <v>0</v>
      </c>
      <c r="U166" s="75">
        <f t="shared" si="22"/>
        <v>1</v>
      </c>
      <c r="V166" s="38">
        <f t="shared" si="24"/>
        <v>1</v>
      </c>
      <c r="W166" s="108"/>
    </row>
    <row r="167" spans="1:23" x14ac:dyDescent="0.3">
      <c r="A167" s="60"/>
      <c r="B167" s="22"/>
      <c r="C167" s="61" t="s">
        <v>264</v>
      </c>
      <c r="D167" s="48">
        <v>0</v>
      </c>
      <c r="E167" s="17">
        <v>0</v>
      </c>
      <c r="F167" s="17">
        <v>0</v>
      </c>
      <c r="G167" s="17">
        <v>0</v>
      </c>
      <c r="H167" s="17">
        <v>0</v>
      </c>
      <c r="I167" s="17">
        <v>0</v>
      </c>
      <c r="J167" s="17">
        <v>0</v>
      </c>
      <c r="K167" s="17">
        <v>0</v>
      </c>
      <c r="L167" s="17">
        <v>0</v>
      </c>
      <c r="M167" s="17">
        <v>0</v>
      </c>
      <c r="N167" s="17">
        <v>0</v>
      </c>
      <c r="O167" s="17">
        <v>1</v>
      </c>
      <c r="P167" s="17">
        <v>0</v>
      </c>
      <c r="Q167" s="49">
        <v>0</v>
      </c>
      <c r="R167" s="74">
        <f t="shared" si="19"/>
        <v>0</v>
      </c>
      <c r="S167" s="75">
        <f t="shared" si="20"/>
        <v>1</v>
      </c>
      <c r="T167" s="75">
        <f t="shared" si="21"/>
        <v>0</v>
      </c>
      <c r="U167" s="75">
        <f t="shared" si="22"/>
        <v>1</v>
      </c>
      <c r="V167" s="38">
        <f t="shared" si="24"/>
        <v>1</v>
      </c>
      <c r="W167" s="108"/>
    </row>
    <row r="168" spans="1:23" x14ac:dyDescent="0.3">
      <c r="A168" s="60"/>
      <c r="B168" s="22"/>
      <c r="C168" s="61" t="s">
        <v>265</v>
      </c>
      <c r="D168" s="48">
        <v>0</v>
      </c>
      <c r="E168" s="17">
        <v>0</v>
      </c>
      <c r="F168" s="17">
        <v>0</v>
      </c>
      <c r="G168" s="17">
        <v>0</v>
      </c>
      <c r="H168" s="17">
        <v>1</v>
      </c>
      <c r="I168" s="17">
        <v>0</v>
      </c>
      <c r="J168" s="17">
        <v>0</v>
      </c>
      <c r="K168" s="17">
        <v>0</v>
      </c>
      <c r="L168" s="17">
        <v>0</v>
      </c>
      <c r="M168" s="17">
        <v>0</v>
      </c>
      <c r="N168" s="17">
        <v>0</v>
      </c>
      <c r="O168" s="17">
        <v>1</v>
      </c>
      <c r="P168" s="17">
        <v>1</v>
      </c>
      <c r="Q168" s="49">
        <v>0</v>
      </c>
      <c r="R168" s="74">
        <f t="shared" si="19"/>
        <v>1</v>
      </c>
      <c r="S168" s="75">
        <f t="shared" si="20"/>
        <v>2</v>
      </c>
      <c r="T168" s="75">
        <f t="shared" si="21"/>
        <v>0</v>
      </c>
      <c r="U168" s="75">
        <f t="shared" si="22"/>
        <v>3</v>
      </c>
      <c r="V168" s="38">
        <f t="shared" si="24"/>
        <v>3</v>
      </c>
      <c r="W168" s="108"/>
    </row>
    <row r="169" spans="1:23" x14ac:dyDescent="0.3">
      <c r="A169" s="60"/>
      <c r="B169" s="22"/>
      <c r="C169" s="61" t="s">
        <v>266</v>
      </c>
      <c r="D169" s="48">
        <v>0</v>
      </c>
      <c r="E169" s="17">
        <v>0</v>
      </c>
      <c r="F169" s="17">
        <v>1</v>
      </c>
      <c r="G169" s="17">
        <v>0</v>
      </c>
      <c r="H169" s="17">
        <v>1</v>
      </c>
      <c r="I169" s="17">
        <v>0</v>
      </c>
      <c r="J169" s="17">
        <v>1</v>
      </c>
      <c r="K169" s="17">
        <v>1</v>
      </c>
      <c r="L169" s="17">
        <v>0</v>
      </c>
      <c r="M169" s="17">
        <v>0</v>
      </c>
      <c r="N169" s="17">
        <v>0</v>
      </c>
      <c r="O169" s="17">
        <v>1</v>
      </c>
      <c r="P169" s="17">
        <v>0</v>
      </c>
      <c r="Q169" s="49">
        <v>0</v>
      </c>
      <c r="R169" s="74">
        <f t="shared" si="19"/>
        <v>4</v>
      </c>
      <c r="S169" s="75">
        <f t="shared" si="20"/>
        <v>1</v>
      </c>
      <c r="T169" s="75">
        <f t="shared" si="21"/>
        <v>1</v>
      </c>
      <c r="U169" s="75">
        <f t="shared" si="22"/>
        <v>4</v>
      </c>
      <c r="V169" s="38">
        <f>T169+U169</f>
        <v>5</v>
      </c>
      <c r="W169" s="108"/>
    </row>
    <row r="170" spans="1:23" x14ac:dyDescent="0.3">
      <c r="A170" s="60"/>
      <c r="B170" s="22"/>
      <c r="C170" s="61" t="s">
        <v>267</v>
      </c>
      <c r="D170" s="48">
        <v>0</v>
      </c>
      <c r="E170" s="17">
        <v>0</v>
      </c>
      <c r="F170" s="17">
        <v>1</v>
      </c>
      <c r="G170" s="17">
        <v>0</v>
      </c>
      <c r="H170" s="17">
        <v>1</v>
      </c>
      <c r="I170" s="17">
        <v>0</v>
      </c>
      <c r="J170" s="17">
        <v>0</v>
      </c>
      <c r="K170" s="17">
        <v>0</v>
      </c>
      <c r="L170" s="17">
        <v>1</v>
      </c>
      <c r="M170" s="17">
        <v>0</v>
      </c>
      <c r="N170" s="17">
        <v>0</v>
      </c>
      <c r="O170" s="17">
        <v>0</v>
      </c>
      <c r="P170" s="17">
        <v>1</v>
      </c>
      <c r="Q170" s="49">
        <v>0</v>
      </c>
      <c r="R170" s="74">
        <f t="shared" si="19"/>
        <v>3</v>
      </c>
      <c r="S170" s="75">
        <f t="shared" si="20"/>
        <v>1</v>
      </c>
      <c r="T170" s="75">
        <f t="shared" si="21"/>
        <v>0</v>
      </c>
      <c r="U170" s="75">
        <f t="shared" si="22"/>
        <v>4</v>
      </c>
      <c r="V170" s="38">
        <f>T170+U170</f>
        <v>4</v>
      </c>
      <c r="W170" s="108"/>
    </row>
    <row r="171" spans="1:23" x14ac:dyDescent="0.3">
      <c r="A171" s="60"/>
      <c r="B171" s="22"/>
      <c r="C171" s="61" t="s">
        <v>268</v>
      </c>
      <c r="D171" s="48">
        <v>0</v>
      </c>
      <c r="E171" s="17">
        <v>0</v>
      </c>
      <c r="F171" s="17">
        <v>0</v>
      </c>
      <c r="G171" s="17">
        <v>1</v>
      </c>
      <c r="H171" s="17">
        <v>0</v>
      </c>
      <c r="I171" s="17">
        <v>0</v>
      </c>
      <c r="J171" s="17">
        <v>0</v>
      </c>
      <c r="K171" s="17">
        <v>0</v>
      </c>
      <c r="L171" s="17">
        <v>0</v>
      </c>
      <c r="M171" s="17">
        <v>0</v>
      </c>
      <c r="N171" s="17">
        <v>0</v>
      </c>
      <c r="O171" s="17">
        <v>1</v>
      </c>
      <c r="P171" s="17">
        <v>0</v>
      </c>
      <c r="Q171" s="49">
        <v>0</v>
      </c>
      <c r="R171" s="74">
        <f t="shared" si="19"/>
        <v>1</v>
      </c>
      <c r="S171" s="75">
        <f t="shared" si="20"/>
        <v>1</v>
      </c>
      <c r="T171" s="75">
        <f t="shared" si="21"/>
        <v>0</v>
      </c>
      <c r="U171" s="75">
        <f t="shared" si="22"/>
        <v>2</v>
      </c>
      <c r="V171" s="38">
        <f t="shared" si="24"/>
        <v>2</v>
      </c>
      <c r="W171" s="108"/>
    </row>
    <row r="172" spans="1:23" x14ac:dyDescent="0.3">
      <c r="A172" s="60"/>
      <c r="B172" s="22"/>
      <c r="C172" s="61" t="s">
        <v>269</v>
      </c>
      <c r="D172" s="48">
        <v>0</v>
      </c>
      <c r="E172" s="17">
        <v>0</v>
      </c>
      <c r="F172" s="17">
        <v>0</v>
      </c>
      <c r="G172" s="17">
        <v>0</v>
      </c>
      <c r="H172" s="17">
        <v>0</v>
      </c>
      <c r="I172" s="17">
        <v>0</v>
      </c>
      <c r="J172" s="17">
        <v>0</v>
      </c>
      <c r="K172" s="17">
        <v>0</v>
      </c>
      <c r="L172" s="17">
        <v>0</v>
      </c>
      <c r="M172" s="17">
        <v>0</v>
      </c>
      <c r="N172" s="17">
        <v>0</v>
      </c>
      <c r="O172" s="17">
        <v>0</v>
      </c>
      <c r="P172" s="17">
        <v>0</v>
      </c>
      <c r="Q172" s="49">
        <v>1</v>
      </c>
      <c r="R172" s="74">
        <f t="shared" si="19"/>
        <v>0</v>
      </c>
      <c r="S172" s="75">
        <f t="shared" si="20"/>
        <v>1</v>
      </c>
      <c r="T172" s="75">
        <f t="shared" si="21"/>
        <v>1</v>
      </c>
      <c r="U172" s="75">
        <f t="shared" si="22"/>
        <v>0</v>
      </c>
      <c r="V172" s="38">
        <f t="shared" si="24"/>
        <v>1</v>
      </c>
      <c r="W172" s="108"/>
    </row>
    <row r="173" spans="1:23" x14ac:dyDescent="0.3">
      <c r="A173" s="60"/>
      <c r="B173" s="22"/>
      <c r="C173" s="61" t="s">
        <v>219</v>
      </c>
      <c r="D173" s="48">
        <v>1</v>
      </c>
      <c r="E173" s="17">
        <v>1</v>
      </c>
      <c r="F173" s="17">
        <v>1</v>
      </c>
      <c r="G173" s="17">
        <v>0</v>
      </c>
      <c r="H173" s="17">
        <v>1</v>
      </c>
      <c r="I173" s="17">
        <v>0</v>
      </c>
      <c r="J173" s="17">
        <v>1</v>
      </c>
      <c r="K173" s="17">
        <v>1</v>
      </c>
      <c r="L173" s="17">
        <v>1</v>
      </c>
      <c r="M173" s="17">
        <v>0</v>
      </c>
      <c r="N173" s="17">
        <v>0</v>
      </c>
      <c r="O173" s="17">
        <v>1</v>
      </c>
      <c r="P173" s="17">
        <v>0</v>
      </c>
      <c r="Q173" s="49">
        <v>1</v>
      </c>
      <c r="R173" s="74">
        <f t="shared" si="19"/>
        <v>7</v>
      </c>
      <c r="S173" s="75">
        <f t="shared" si="20"/>
        <v>2</v>
      </c>
      <c r="T173" s="75">
        <f t="shared" si="21"/>
        <v>4</v>
      </c>
      <c r="U173" s="75">
        <f t="shared" si="22"/>
        <v>5</v>
      </c>
      <c r="V173" s="38">
        <f t="shared" si="24"/>
        <v>9</v>
      </c>
      <c r="W173" s="108"/>
    </row>
    <row r="174" spans="1:23" x14ac:dyDescent="0.3">
      <c r="A174" s="60"/>
      <c r="B174" s="22"/>
      <c r="C174" s="61" t="s">
        <v>270</v>
      </c>
      <c r="D174" s="48">
        <v>0</v>
      </c>
      <c r="E174" s="17">
        <v>1</v>
      </c>
      <c r="F174" s="17">
        <v>0</v>
      </c>
      <c r="G174" s="17">
        <v>0</v>
      </c>
      <c r="H174" s="17">
        <v>0</v>
      </c>
      <c r="I174" s="17">
        <v>0</v>
      </c>
      <c r="J174" s="17">
        <v>1</v>
      </c>
      <c r="K174" s="17">
        <v>0</v>
      </c>
      <c r="L174" s="17">
        <v>0</v>
      </c>
      <c r="M174" s="17">
        <v>0</v>
      </c>
      <c r="N174" s="17">
        <v>0</v>
      </c>
      <c r="O174" s="17">
        <v>0</v>
      </c>
      <c r="P174" s="17">
        <v>0</v>
      </c>
      <c r="Q174" s="49">
        <v>0</v>
      </c>
      <c r="R174" s="74">
        <f t="shared" si="19"/>
        <v>2</v>
      </c>
      <c r="S174" s="75">
        <f t="shared" si="20"/>
        <v>0</v>
      </c>
      <c r="T174" s="75">
        <f t="shared" si="21"/>
        <v>2</v>
      </c>
      <c r="U174" s="75">
        <f t="shared" si="22"/>
        <v>0</v>
      </c>
      <c r="V174" s="38">
        <f t="shared" si="24"/>
        <v>2</v>
      </c>
      <c r="W174" s="108"/>
    </row>
    <row r="175" spans="1:23" x14ac:dyDescent="0.3">
      <c r="A175" s="60"/>
      <c r="B175" s="22"/>
      <c r="C175" s="61" t="s">
        <v>271</v>
      </c>
      <c r="D175" s="48">
        <v>0</v>
      </c>
      <c r="E175" s="17">
        <v>0</v>
      </c>
      <c r="F175" s="17">
        <v>0</v>
      </c>
      <c r="G175" s="17">
        <v>0</v>
      </c>
      <c r="H175" s="17">
        <v>1</v>
      </c>
      <c r="I175" s="17">
        <v>0</v>
      </c>
      <c r="J175" s="17">
        <v>0</v>
      </c>
      <c r="K175" s="17">
        <v>0</v>
      </c>
      <c r="L175" s="17">
        <v>1</v>
      </c>
      <c r="M175" s="17">
        <v>0</v>
      </c>
      <c r="N175" s="17">
        <v>0</v>
      </c>
      <c r="O175" s="17">
        <v>0</v>
      </c>
      <c r="P175" s="17">
        <v>1</v>
      </c>
      <c r="Q175" s="49">
        <v>1</v>
      </c>
      <c r="R175" s="74">
        <f t="shared" si="19"/>
        <v>2</v>
      </c>
      <c r="S175" s="75">
        <f t="shared" si="20"/>
        <v>2</v>
      </c>
      <c r="T175" s="75">
        <f t="shared" si="21"/>
        <v>1</v>
      </c>
      <c r="U175" s="75">
        <f t="shared" si="22"/>
        <v>3</v>
      </c>
      <c r="V175" s="38">
        <f t="shared" si="24"/>
        <v>4</v>
      </c>
      <c r="W175" s="108"/>
    </row>
    <row r="176" spans="1:23" x14ac:dyDescent="0.3">
      <c r="A176" s="60"/>
      <c r="B176" s="22"/>
      <c r="C176" s="61" t="s">
        <v>272</v>
      </c>
      <c r="D176" s="48">
        <v>0</v>
      </c>
      <c r="E176" s="17">
        <v>1</v>
      </c>
      <c r="F176" s="17">
        <v>0</v>
      </c>
      <c r="G176" s="17">
        <v>0</v>
      </c>
      <c r="H176" s="17">
        <v>0</v>
      </c>
      <c r="I176" s="17">
        <v>0</v>
      </c>
      <c r="J176" s="17">
        <v>0</v>
      </c>
      <c r="K176" s="17">
        <v>0</v>
      </c>
      <c r="L176" s="17">
        <v>0</v>
      </c>
      <c r="M176" s="17">
        <v>0</v>
      </c>
      <c r="N176" s="17">
        <v>0</v>
      </c>
      <c r="O176" s="17">
        <v>0</v>
      </c>
      <c r="P176" s="17">
        <v>0</v>
      </c>
      <c r="Q176" s="49">
        <v>0</v>
      </c>
      <c r="R176" s="74">
        <f t="shared" si="19"/>
        <v>1</v>
      </c>
      <c r="S176" s="75">
        <f t="shared" si="20"/>
        <v>0</v>
      </c>
      <c r="T176" s="75">
        <f t="shared" si="21"/>
        <v>1</v>
      </c>
      <c r="U176" s="75">
        <f t="shared" si="22"/>
        <v>0</v>
      </c>
      <c r="V176" s="38">
        <f t="shared" si="24"/>
        <v>1</v>
      </c>
      <c r="W176" s="108"/>
    </row>
    <row r="177" spans="1:23" x14ac:dyDescent="0.3">
      <c r="A177" s="60"/>
      <c r="B177" s="14" t="s">
        <v>273</v>
      </c>
      <c r="C177" s="59"/>
      <c r="D177" s="39"/>
      <c r="E177" s="18"/>
      <c r="F177" s="18"/>
      <c r="G177" s="18"/>
      <c r="H177" s="18"/>
      <c r="I177" s="18"/>
      <c r="J177" s="18"/>
      <c r="K177" s="18"/>
      <c r="L177" s="18"/>
      <c r="M177" s="18"/>
      <c r="N177" s="18"/>
      <c r="O177" s="18"/>
      <c r="P177" s="18"/>
      <c r="Q177" s="40"/>
      <c r="R177" s="39"/>
      <c r="S177" s="18"/>
      <c r="T177" s="18"/>
      <c r="U177" s="18"/>
      <c r="V177" s="40"/>
      <c r="W177" s="29"/>
    </row>
    <row r="178" spans="1:23" ht="13" customHeight="1" x14ac:dyDescent="0.3">
      <c r="A178" s="60"/>
      <c r="B178" s="22"/>
      <c r="C178" s="61" t="s">
        <v>274</v>
      </c>
      <c r="D178" s="48">
        <v>0</v>
      </c>
      <c r="E178" s="17">
        <v>0</v>
      </c>
      <c r="F178" s="17">
        <v>0</v>
      </c>
      <c r="G178" s="17">
        <v>0</v>
      </c>
      <c r="H178" s="17">
        <v>1</v>
      </c>
      <c r="I178" s="17">
        <v>0</v>
      </c>
      <c r="J178" s="17">
        <v>0</v>
      </c>
      <c r="K178" s="17">
        <v>0</v>
      </c>
      <c r="L178" s="17">
        <v>0</v>
      </c>
      <c r="M178" s="17">
        <v>0</v>
      </c>
      <c r="N178" s="17">
        <v>0</v>
      </c>
      <c r="O178" s="17">
        <v>0</v>
      </c>
      <c r="P178" s="17">
        <v>0</v>
      </c>
      <c r="Q178" s="49">
        <v>0</v>
      </c>
      <c r="R178" s="74">
        <f t="shared" si="19"/>
        <v>1</v>
      </c>
      <c r="S178" s="75">
        <f t="shared" si="20"/>
        <v>0</v>
      </c>
      <c r="T178" s="75">
        <f t="shared" si="21"/>
        <v>0</v>
      </c>
      <c r="U178" s="75">
        <f t="shared" si="22"/>
        <v>1</v>
      </c>
      <c r="V178" s="38">
        <f>T178+U178</f>
        <v>1</v>
      </c>
      <c r="W178" s="108" t="s">
        <v>275</v>
      </c>
    </row>
    <row r="179" spans="1:23" x14ac:dyDescent="0.3">
      <c r="A179" s="60"/>
      <c r="B179" s="22"/>
      <c r="C179" s="61" t="s">
        <v>276</v>
      </c>
      <c r="D179" s="48">
        <v>1</v>
      </c>
      <c r="E179" s="17">
        <v>0</v>
      </c>
      <c r="F179" s="17">
        <v>1</v>
      </c>
      <c r="G179" s="17">
        <v>0</v>
      </c>
      <c r="H179" s="17">
        <v>1</v>
      </c>
      <c r="I179" s="17">
        <v>0</v>
      </c>
      <c r="J179" s="17">
        <v>0</v>
      </c>
      <c r="K179" s="17">
        <v>0</v>
      </c>
      <c r="L179" s="17">
        <v>0</v>
      </c>
      <c r="M179" s="17">
        <v>0</v>
      </c>
      <c r="N179" s="17">
        <v>0</v>
      </c>
      <c r="O179" s="17">
        <v>0</v>
      </c>
      <c r="P179" s="17">
        <v>0</v>
      </c>
      <c r="Q179" s="49">
        <v>1</v>
      </c>
      <c r="R179" s="74">
        <f t="shared" si="19"/>
        <v>3</v>
      </c>
      <c r="S179" s="75">
        <f t="shared" si="20"/>
        <v>1</v>
      </c>
      <c r="T179" s="75">
        <f t="shared" si="21"/>
        <v>2</v>
      </c>
      <c r="U179" s="75">
        <f t="shared" si="22"/>
        <v>2</v>
      </c>
      <c r="V179" s="38">
        <f>T179+U179</f>
        <v>4</v>
      </c>
      <c r="W179" s="108"/>
    </row>
    <row r="180" spans="1:23" x14ac:dyDescent="0.3">
      <c r="A180" s="60"/>
      <c r="B180" s="22"/>
      <c r="C180" s="61" t="s">
        <v>277</v>
      </c>
      <c r="D180" s="48">
        <v>0</v>
      </c>
      <c r="E180" s="17">
        <v>0</v>
      </c>
      <c r="F180" s="17">
        <v>0</v>
      </c>
      <c r="G180" s="17">
        <v>0</v>
      </c>
      <c r="H180" s="17">
        <v>0</v>
      </c>
      <c r="I180" s="17">
        <v>0</v>
      </c>
      <c r="J180" s="17">
        <v>0</v>
      </c>
      <c r="K180" s="17">
        <v>0</v>
      </c>
      <c r="L180" s="17">
        <v>0</v>
      </c>
      <c r="M180" s="17">
        <v>0</v>
      </c>
      <c r="N180" s="17">
        <v>0</v>
      </c>
      <c r="O180" s="17">
        <v>1</v>
      </c>
      <c r="P180" s="17">
        <v>0</v>
      </c>
      <c r="Q180" s="49">
        <v>0</v>
      </c>
      <c r="R180" s="74">
        <f t="shared" si="19"/>
        <v>0</v>
      </c>
      <c r="S180" s="75">
        <f t="shared" si="20"/>
        <v>1</v>
      </c>
      <c r="T180" s="75">
        <f t="shared" si="21"/>
        <v>0</v>
      </c>
      <c r="U180" s="75">
        <f t="shared" si="22"/>
        <v>1</v>
      </c>
      <c r="V180" s="38">
        <f t="shared" ref="V180:V201" si="25">T180+U180</f>
        <v>1</v>
      </c>
      <c r="W180" s="108"/>
    </row>
    <row r="181" spans="1:23" x14ac:dyDescent="0.3">
      <c r="A181" s="60"/>
      <c r="B181" s="22"/>
      <c r="C181" s="61" t="s">
        <v>278</v>
      </c>
      <c r="D181" s="48">
        <v>0</v>
      </c>
      <c r="E181" s="17">
        <v>0</v>
      </c>
      <c r="F181" s="17">
        <v>0</v>
      </c>
      <c r="G181" s="17">
        <v>0</v>
      </c>
      <c r="H181" s="17">
        <v>0</v>
      </c>
      <c r="I181" s="17">
        <v>0</v>
      </c>
      <c r="J181" s="17">
        <v>0</v>
      </c>
      <c r="K181" s="17">
        <v>0</v>
      </c>
      <c r="L181" s="17">
        <v>1</v>
      </c>
      <c r="M181" s="17">
        <v>0</v>
      </c>
      <c r="N181" s="17">
        <v>0</v>
      </c>
      <c r="O181" s="17">
        <v>0</v>
      </c>
      <c r="P181" s="17">
        <v>0</v>
      </c>
      <c r="Q181" s="49">
        <v>0</v>
      </c>
      <c r="R181" s="74">
        <f t="shared" si="19"/>
        <v>1</v>
      </c>
      <c r="S181" s="75">
        <f t="shared" si="20"/>
        <v>0</v>
      </c>
      <c r="T181" s="75">
        <f t="shared" si="21"/>
        <v>0</v>
      </c>
      <c r="U181" s="75">
        <f t="shared" si="22"/>
        <v>1</v>
      </c>
      <c r="V181" s="38">
        <f t="shared" si="25"/>
        <v>1</v>
      </c>
      <c r="W181" s="108"/>
    </row>
    <row r="182" spans="1:23" x14ac:dyDescent="0.3">
      <c r="A182" s="60"/>
      <c r="B182" s="22"/>
      <c r="C182" s="61" t="s">
        <v>279</v>
      </c>
      <c r="D182" s="48">
        <v>0</v>
      </c>
      <c r="E182" s="17">
        <v>0</v>
      </c>
      <c r="F182" s="17">
        <v>0</v>
      </c>
      <c r="G182" s="17">
        <v>0</v>
      </c>
      <c r="H182" s="17">
        <v>0</v>
      </c>
      <c r="I182" s="17">
        <v>0</v>
      </c>
      <c r="J182" s="17">
        <v>0</v>
      </c>
      <c r="K182" s="17">
        <v>0</v>
      </c>
      <c r="L182" s="17">
        <v>1</v>
      </c>
      <c r="M182" s="17">
        <v>0</v>
      </c>
      <c r="N182" s="17">
        <v>0</v>
      </c>
      <c r="O182" s="17">
        <v>0</v>
      </c>
      <c r="P182" s="17">
        <v>0</v>
      </c>
      <c r="Q182" s="49">
        <v>0</v>
      </c>
      <c r="R182" s="74">
        <f t="shared" si="19"/>
        <v>1</v>
      </c>
      <c r="S182" s="75">
        <f t="shared" si="20"/>
        <v>0</v>
      </c>
      <c r="T182" s="75">
        <f t="shared" si="21"/>
        <v>0</v>
      </c>
      <c r="U182" s="75">
        <f t="shared" si="22"/>
        <v>1</v>
      </c>
      <c r="V182" s="38">
        <f t="shared" si="25"/>
        <v>1</v>
      </c>
      <c r="W182" s="108"/>
    </row>
    <row r="183" spans="1:23" x14ac:dyDescent="0.3">
      <c r="A183" s="60"/>
      <c r="B183" s="22"/>
      <c r="C183" s="61" t="s">
        <v>280</v>
      </c>
      <c r="D183" s="48">
        <v>0</v>
      </c>
      <c r="E183" s="17">
        <v>0</v>
      </c>
      <c r="F183" s="17">
        <v>0</v>
      </c>
      <c r="G183" s="17">
        <v>0</v>
      </c>
      <c r="H183" s="17">
        <v>0</v>
      </c>
      <c r="I183" s="17">
        <v>0</v>
      </c>
      <c r="J183" s="17">
        <v>0</v>
      </c>
      <c r="K183" s="17">
        <v>0</v>
      </c>
      <c r="L183" s="17">
        <v>1</v>
      </c>
      <c r="M183" s="17">
        <v>0</v>
      </c>
      <c r="N183" s="17">
        <v>0</v>
      </c>
      <c r="O183" s="17">
        <v>0</v>
      </c>
      <c r="P183" s="17">
        <v>0</v>
      </c>
      <c r="Q183" s="49">
        <v>0</v>
      </c>
      <c r="R183" s="74">
        <f t="shared" si="19"/>
        <v>1</v>
      </c>
      <c r="S183" s="75">
        <f t="shared" si="20"/>
        <v>0</v>
      </c>
      <c r="T183" s="75">
        <f t="shared" si="21"/>
        <v>0</v>
      </c>
      <c r="U183" s="75">
        <f t="shared" si="22"/>
        <v>1</v>
      </c>
      <c r="V183" s="38">
        <f t="shared" si="25"/>
        <v>1</v>
      </c>
      <c r="W183" s="108"/>
    </row>
    <row r="184" spans="1:23" x14ac:dyDescent="0.3">
      <c r="A184" s="60"/>
      <c r="B184" s="22"/>
      <c r="C184" s="61" t="s">
        <v>281</v>
      </c>
      <c r="D184" s="48">
        <v>0</v>
      </c>
      <c r="E184" s="17">
        <v>0</v>
      </c>
      <c r="F184" s="17">
        <v>1</v>
      </c>
      <c r="G184" s="17">
        <v>0</v>
      </c>
      <c r="H184" s="17">
        <v>0</v>
      </c>
      <c r="I184" s="17">
        <v>0</v>
      </c>
      <c r="J184" s="17">
        <v>1</v>
      </c>
      <c r="K184" s="17">
        <v>1</v>
      </c>
      <c r="L184" s="17">
        <v>0</v>
      </c>
      <c r="M184" s="17">
        <v>0</v>
      </c>
      <c r="N184" s="17">
        <v>0</v>
      </c>
      <c r="O184" s="17">
        <v>0</v>
      </c>
      <c r="P184" s="17">
        <v>0</v>
      </c>
      <c r="Q184" s="49">
        <v>0</v>
      </c>
      <c r="R184" s="74">
        <f t="shared" si="19"/>
        <v>3</v>
      </c>
      <c r="S184" s="75">
        <f t="shared" si="20"/>
        <v>0</v>
      </c>
      <c r="T184" s="75">
        <f t="shared" si="21"/>
        <v>1</v>
      </c>
      <c r="U184" s="75">
        <f t="shared" si="22"/>
        <v>2</v>
      </c>
      <c r="V184" s="38">
        <f t="shared" ref="V184:V189" si="26">T184+U184</f>
        <v>3</v>
      </c>
      <c r="W184" s="108"/>
    </row>
    <row r="185" spans="1:23" x14ac:dyDescent="0.3">
      <c r="A185" s="60"/>
      <c r="B185" s="22"/>
      <c r="C185" s="61" t="s">
        <v>282</v>
      </c>
      <c r="D185" s="48">
        <v>0</v>
      </c>
      <c r="E185" s="17">
        <v>0</v>
      </c>
      <c r="F185" s="17">
        <v>0</v>
      </c>
      <c r="G185" s="17">
        <v>0</v>
      </c>
      <c r="H185" s="17">
        <v>0</v>
      </c>
      <c r="I185" s="17">
        <v>0</v>
      </c>
      <c r="J185" s="17">
        <v>0</v>
      </c>
      <c r="K185" s="17">
        <v>0</v>
      </c>
      <c r="L185" s="17">
        <v>0</v>
      </c>
      <c r="M185" s="17">
        <v>0</v>
      </c>
      <c r="N185" s="17">
        <v>0</v>
      </c>
      <c r="O185" s="17">
        <v>1</v>
      </c>
      <c r="P185" s="17">
        <v>0</v>
      </c>
      <c r="Q185" s="49">
        <v>0</v>
      </c>
      <c r="R185" s="74">
        <f t="shared" si="19"/>
        <v>0</v>
      </c>
      <c r="S185" s="75">
        <f t="shared" si="20"/>
        <v>1</v>
      </c>
      <c r="T185" s="75">
        <f t="shared" si="21"/>
        <v>0</v>
      </c>
      <c r="U185" s="75">
        <f t="shared" si="22"/>
        <v>1</v>
      </c>
      <c r="V185" s="38">
        <f t="shared" si="26"/>
        <v>1</v>
      </c>
      <c r="W185" s="108"/>
    </row>
    <row r="186" spans="1:23" x14ac:dyDescent="0.3">
      <c r="A186" s="60"/>
      <c r="B186" s="22"/>
      <c r="C186" s="61" t="s">
        <v>283</v>
      </c>
      <c r="D186" s="48">
        <v>0</v>
      </c>
      <c r="E186" s="17">
        <v>0</v>
      </c>
      <c r="F186" s="17">
        <v>0</v>
      </c>
      <c r="G186" s="17">
        <v>0</v>
      </c>
      <c r="H186" s="17">
        <v>0</v>
      </c>
      <c r="I186" s="17">
        <v>0</v>
      </c>
      <c r="J186" s="17">
        <v>0</v>
      </c>
      <c r="K186" s="17">
        <v>0</v>
      </c>
      <c r="L186" s="17">
        <v>0</v>
      </c>
      <c r="M186" s="17">
        <v>0</v>
      </c>
      <c r="N186" s="17">
        <v>0</v>
      </c>
      <c r="O186" s="17">
        <v>1</v>
      </c>
      <c r="P186" s="17">
        <v>0</v>
      </c>
      <c r="Q186" s="49">
        <v>0</v>
      </c>
      <c r="R186" s="74">
        <f t="shared" si="19"/>
        <v>0</v>
      </c>
      <c r="S186" s="75">
        <f t="shared" si="20"/>
        <v>1</v>
      </c>
      <c r="T186" s="75">
        <f t="shared" si="21"/>
        <v>0</v>
      </c>
      <c r="U186" s="75">
        <f t="shared" si="22"/>
        <v>1</v>
      </c>
      <c r="V186" s="38">
        <f t="shared" si="26"/>
        <v>1</v>
      </c>
      <c r="W186" s="108"/>
    </row>
    <row r="187" spans="1:23" x14ac:dyDescent="0.3">
      <c r="A187" s="60"/>
      <c r="B187" s="22"/>
      <c r="C187" s="61" t="s">
        <v>284</v>
      </c>
      <c r="D187" s="48">
        <v>0</v>
      </c>
      <c r="E187" s="17">
        <v>0</v>
      </c>
      <c r="F187" s="17">
        <v>0</v>
      </c>
      <c r="G187" s="17">
        <v>0</v>
      </c>
      <c r="H187" s="17">
        <v>0</v>
      </c>
      <c r="I187" s="17">
        <v>0</v>
      </c>
      <c r="J187" s="17">
        <v>0</v>
      </c>
      <c r="K187" s="17">
        <v>0</v>
      </c>
      <c r="L187" s="17">
        <v>0</v>
      </c>
      <c r="M187" s="17">
        <v>0</v>
      </c>
      <c r="N187" s="17">
        <v>0</v>
      </c>
      <c r="O187" s="17">
        <v>0</v>
      </c>
      <c r="P187" s="17">
        <v>1</v>
      </c>
      <c r="Q187" s="49">
        <v>0</v>
      </c>
      <c r="R187" s="74">
        <f t="shared" si="19"/>
        <v>0</v>
      </c>
      <c r="S187" s="75">
        <f t="shared" si="20"/>
        <v>1</v>
      </c>
      <c r="T187" s="75">
        <f t="shared" si="21"/>
        <v>0</v>
      </c>
      <c r="U187" s="75">
        <f t="shared" si="22"/>
        <v>1</v>
      </c>
      <c r="V187" s="38">
        <f t="shared" si="26"/>
        <v>1</v>
      </c>
      <c r="W187" s="108"/>
    </row>
    <row r="188" spans="1:23" x14ac:dyDescent="0.3">
      <c r="A188" s="60"/>
      <c r="B188" s="22"/>
      <c r="C188" s="61" t="s">
        <v>285</v>
      </c>
      <c r="D188" s="48">
        <v>0</v>
      </c>
      <c r="E188" s="17">
        <v>0</v>
      </c>
      <c r="F188" s="17">
        <v>0</v>
      </c>
      <c r="G188" s="17">
        <v>0</v>
      </c>
      <c r="H188" s="17">
        <v>0</v>
      </c>
      <c r="I188" s="17">
        <v>0</v>
      </c>
      <c r="J188" s="17">
        <v>1</v>
      </c>
      <c r="K188" s="17">
        <v>1</v>
      </c>
      <c r="L188" s="17">
        <v>0</v>
      </c>
      <c r="M188" s="17">
        <v>0</v>
      </c>
      <c r="N188" s="17">
        <v>0</v>
      </c>
      <c r="O188" s="17">
        <v>0</v>
      </c>
      <c r="P188" s="17">
        <v>1</v>
      </c>
      <c r="Q188" s="49">
        <v>0</v>
      </c>
      <c r="R188" s="74">
        <f t="shared" si="19"/>
        <v>2</v>
      </c>
      <c r="S188" s="75">
        <f t="shared" si="20"/>
        <v>1</v>
      </c>
      <c r="T188" s="75">
        <f t="shared" si="21"/>
        <v>1</v>
      </c>
      <c r="U188" s="75">
        <f t="shared" si="22"/>
        <v>2</v>
      </c>
      <c r="V188" s="38">
        <f t="shared" si="26"/>
        <v>3</v>
      </c>
      <c r="W188" s="108"/>
    </row>
    <row r="189" spans="1:23" x14ac:dyDescent="0.3">
      <c r="A189" s="60"/>
      <c r="B189" s="22"/>
      <c r="C189" s="61" t="s">
        <v>286</v>
      </c>
      <c r="D189" s="48">
        <v>0</v>
      </c>
      <c r="E189" s="17">
        <v>0</v>
      </c>
      <c r="F189" s="17">
        <v>1</v>
      </c>
      <c r="G189" s="17">
        <v>0</v>
      </c>
      <c r="H189" s="17">
        <v>0</v>
      </c>
      <c r="I189" s="17">
        <v>0</v>
      </c>
      <c r="J189" s="17">
        <v>0</v>
      </c>
      <c r="K189" s="17">
        <v>0</v>
      </c>
      <c r="L189" s="17">
        <v>0</v>
      </c>
      <c r="M189" s="17">
        <v>0</v>
      </c>
      <c r="N189" s="17">
        <v>0</v>
      </c>
      <c r="O189" s="17">
        <v>0</v>
      </c>
      <c r="P189" s="17">
        <v>0</v>
      </c>
      <c r="Q189" s="49">
        <v>0</v>
      </c>
      <c r="R189" s="74">
        <f t="shared" si="19"/>
        <v>1</v>
      </c>
      <c r="S189" s="75">
        <f t="shared" si="20"/>
        <v>0</v>
      </c>
      <c r="T189" s="75">
        <f t="shared" si="21"/>
        <v>0</v>
      </c>
      <c r="U189" s="75">
        <f t="shared" si="22"/>
        <v>1</v>
      </c>
      <c r="V189" s="38">
        <f t="shared" si="26"/>
        <v>1</v>
      </c>
      <c r="W189" s="108"/>
    </row>
    <row r="190" spans="1:23" x14ac:dyDescent="0.3">
      <c r="A190" s="60"/>
      <c r="B190" s="22"/>
      <c r="C190" s="61" t="s">
        <v>287</v>
      </c>
      <c r="D190" s="48">
        <v>0</v>
      </c>
      <c r="E190" s="17">
        <v>0</v>
      </c>
      <c r="F190" s="17">
        <v>0</v>
      </c>
      <c r="G190" s="17">
        <v>0</v>
      </c>
      <c r="H190" s="17">
        <v>1</v>
      </c>
      <c r="I190" s="17">
        <v>0</v>
      </c>
      <c r="J190" s="17">
        <v>0</v>
      </c>
      <c r="K190" s="17">
        <v>0</v>
      </c>
      <c r="L190" s="17">
        <v>0</v>
      </c>
      <c r="M190" s="17">
        <v>0</v>
      </c>
      <c r="N190" s="17">
        <v>0</v>
      </c>
      <c r="O190" s="17">
        <v>0</v>
      </c>
      <c r="P190" s="17">
        <v>0</v>
      </c>
      <c r="Q190" s="49">
        <v>0</v>
      </c>
      <c r="R190" s="74">
        <f t="shared" si="19"/>
        <v>1</v>
      </c>
      <c r="S190" s="75">
        <f t="shared" si="20"/>
        <v>0</v>
      </c>
      <c r="T190" s="75">
        <f t="shared" si="21"/>
        <v>0</v>
      </c>
      <c r="U190" s="75">
        <f t="shared" si="22"/>
        <v>1</v>
      </c>
      <c r="V190" s="38">
        <f t="shared" si="25"/>
        <v>1</v>
      </c>
      <c r="W190" s="108"/>
    </row>
    <row r="191" spans="1:23" x14ac:dyDescent="0.3">
      <c r="A191" s="60"/>
      <c r="B191" s="22"/>
      <c r="C191" s="61" t="s">
        <v>288</v>
      </c>
      <c r="D191" s="48">
        <v>0</v>
      </c>
      <c r="E191" s="17">
        <v>0</v>
      </c>
      <c r="F191" s="17">
        <v>0</v>
      </c>
      <c r="G191" s="17">
        <v>0</v>
      </c>
      <c r="H191" s="17">
        <v>1</v>
      </c>
      <c r="I191" s="17">
        <v>0</v>
      </c>
      <c r="J191" s="17">
        <v>0</v>
      </c>
      <c r="K191" s="17">
        <v>0</v>
      </c>
      <c r="L191" s="17">
        <v>0</v>
      </c>
      <c r="M191" s="17">
        <v>0</v>
      </c>
      <c r="N191" s="17">
        <v>0</v>
      </c>
      <c r="O191" s="17">
        <v>0</v>
      </c>
      <c r="P191" s="17">
        <v>0</v>
      </c>
      <c r="Q191" s="49">
        <v>0</v>
      </c>
      <c r="R191" s="74">
        <f t="shared" si="19"/>
        <v>1</v>
      </c>
      <c r="S191" s="75">
        <f t="shared" si="20"/>
        <v>0</v>
      </c>
      <c r="T191" s="75">
        <f t="shared" si="21"/>
        <v>0</v>
      </c>
      <c r="U191" s="75">
        <f t="shared" si="22"/>
        <v>1</v>
      </c>
      <c r="V191" s="38">
        <f t="shared" si="25"/>
        <v>1</v>
      </c>
      <c r="W191" s="108"/>
    </row>
    <row r="192" spans="1:23" x14ac:dyDescent="0.3">
      <c r="A192" s="60"/>
      <c r="B192" s="22"/>
      <c r="C192" s="61" t="s">
        <v>289</v>
      </c>
      <c r="D192" s="48">
        <v>1</v>
      </c>
      <c r="E192" s="17">
        <v>0</v>
      </c>
      <c r="F192" s="17">
        <v>0</v>
      </c>
      <c r="G192" s="17">
        <v>0</v>
      </c>
      <c r="H192" s="17">
        <v>0</v>
      </c>
      <c r="I192" s="17">
        <v>0</v>
      </c>
      <c r="J192" s="17">
        <v>0</v>
      </c>
      <c r="K192" s="17">
        <v>0</v>
      </c>
      <c r="L192" s="17">
        <v>0</v>
      </c>
      <c r="M192" s="17">
        <v>0</v>
      </c>
      <c r="N192" s="17">
        <v>0</v>
      </c>
      <c r="O192" s="17">
        <v>0</v>
      </c>
      <c r="P192" s="17">
        <v>0</v>
      </c>
      <c r="Q192" s="49">
        <v>0</v>
      </c>
      <c r="R192" s="74">
        <f t="shared" si="19"/>
        <v>1</v>
      </c>
      <c r="S192" s="75">
        <f t="shared" si="20"/>
        <v>0</v>
      </c>
      <c r="T192" s="75">
        <f t="shared" si="21"/>
        <v>1</v>
      </c>
      <c r="U192" s="75">
        <f t="shared" si="22"/>
        <v>0</v>
      </c>
      <c r="V192" s="38">
        <f t="shared" si="25"/>
        <v>1</v>
      </c>
      <c r="W192" s="108"/>
    </row>
    <row r="193" spans="1:23" x14ac:dyDescent="0.3">
      <c r="A193" s="60"/>
      <c r="B193" s="22"/>
      <c r="C193" s="61" t="s">
        <v>290</v>
      </c>
      <c r="D193" s="48">
        <v>0</v>
      </c>
      <c r="E193" s="17">
        <v>0</v>
      </c>
      <c r="F193" s="17">
        <v>0</v>
      </c>
      <c r="G193" s="17">
        <v>0</v>
      </c>
      <c r="H193" s="17">
        <v>1</v>
      </c>
      <c r="I193" s="17">
        <v>0</v>
      </c>
      <c r="J193" s="17">
        <v>0</v>
      </c>
      <c r="K193" s="17">
        <v>0</v>
      </c>
      <c r="L193" s="17">
        <v>1</v>
      </c>
      <c r="M193" s="17">
        <v>1</v>
      </c>
      <c r="N193" s="17">
        <v>0</v>
      </c>
      <c r="O193" s="17">
        <v>1</v>
      </c>
      <c r="P193" s="17">
        <v>0</v>
      </c>
      <c r="Q193" s="49">
        <v>0</v>
      </c>
      <c r="R193" s="74">
        <f t="shared" si="19"/>
        <v>3</v>
      </c>
      <c r="S193" s="75">
        <f t="shared" si="20"/>
        <v>1</v>
      </c>
      <c r="T193" s="75">
        <f t="shared" si="21"/>
        <v>1</v>
      </c>
      <c r="U193" s="75">
        <f t="shared" si="22"/>
        <v>3</v>
      </c>
      <c r="V193" s="38">
        <f t="shared" si="25"/>
        <v>4</v>
      </c>
      <c r="W193" s="108"/>
    </row>
    <row r="194" spans="1:23" x14ac:dyDescent="0.3">
      <c r="A194" s="60"/>
      <c r="B194" s="22"/>
      <c r="C194" s="61" t="s">
        <v>291</v>
      </c>
      <c r="D194" s="48">
        <v>0</v>
      </c>
      <c r="E194" s="17">
        <v>0</v>
      </c>
      <c r="F194" s="17">
        <v>0</v>
      </c>
      <c r="G194" s="17">
        <v>0</v>
      </c>
      <c r="H194" s="17">
        <v>0</v>
      </c>
      <c r="I194" s="17">
        <v>0</v>
      </c>
      <c r="J194" s="17">
        <v>0</v>
      </c>
      <c r="K194" s="17">
        <v>0</v>
      </c>
      <c r="L194" s="17">
        <v>1</v>
      </c>
      <c r="M194" s="17">
        <v>0</v>
      </c>
      <c r="N194" s="17">
        <v>0</v>
      </c>
      <c r="O194" s="17">
        <v>1</v>
      </c>
      <c r="P194" s="17">
        <v>1</v>
      </c>
      <c r="Q194" s="49">
        <v>0</v>
      </c>
      <c r="R194" s="74">
        <f t="shared" si="19"/>
        <v>1</v>
      </c>
      <c r="S194" s="75">
        <f t="shared" si="20"/>
        <v>2</v>
      </c>
      <c r="T194" s="75">
        <f t="shared" si="21"/>
        <v>0</v>
      </c>
      <c r="U194" s="75">
        <f t="shared" si="22"/>
        <v>3</v>
      </c>
      <c r="V194" s="38">
        <f t="shared" si="25"/>
        <v>3</v>
      </c>
      <c r="W194" s="108"/>
    </row>
    <row r="195" spans="1:23" x14ac:dyDescent="0.3">
      <c r="A195" s="60"/>
      <c r="B195" s="22"/>
      <c r="C195" s="61" t="s">
        <v>292</v>
      </c>
      <c r="D195" s="48">
        <v>1</v>
      </c>
      <c r="E195" s="17">
        <v>0</v>
      </c>
      <c r="F195" s="17">
        <v>0</v>
      </c>
      <c r="G195" s="17">
        <v>0</v>
      </c>
      <c r="H195" s="17">
        <v>0</v>
      </c>
      <c r="I195" s="17">
        <v>1</v>
      </c>
      <c r="J195" s="17">
        <v>1</v>
      </c>
      <c r="K195" s="17">
        <v>0</v>
      </c>
      <c r="L195" s="17">
        <v>0</v>
      </c>
      <c r="M195" s="17">
        <v>0</v>
      </c>
      <c r="N195" s="17">
        <v>0</v>
      </c>
      <c r="O195" s="17">
        <v>1</v>
      </c>
      <c r="P195" s="17">
        <v>0</v>
      </c>
      <c r="Q195" s="49">
        <v>0</v>
      </c>
      <c r="R195" s="74">
        <f t="shared" si="19"/>
        <v>3</v>
      </c>
      <c r="S195" s="75">
        <f t="shared" si="20"/>
        <v>1</v>
      </c>
      <c r="T195" s="75">
        <f t="shared" si="21"/>
        <v>3</v>
      </c>
      <c r="U195" s="75">
        <f t="shared" si="22"/>
        <v>1</v>
      </c>
      <c r="V195" s="38">
        <f t="shared" si="25"/>
        <v>4</v>
      </c>
      <c r="W195" s="108"/>
    </row>
    <row r="196" spans="1:23" x14ac:dyDescent="0.3">
      <c r="A196" s="60"/>
      <c r="B196" s="22"/>
      <c r="C196" s="61" t="s">
        <v>293</v>
      </c>
      <c r="D196" s="48">
        <v>0</v>
      </c>
      <c r="E196" s="17">
        <v>0</v>
      </c>
      <c r="F196" s="17">
        <v>1</v>
      </c>
      <c r="G196" s="17">
        <v>0</v>
      </c>
      <c r="H196" s="17">
        <v>0</v>
      </c>
      <c r="I196" s="17">
        <v>0</v>
      </c>
      <c r="J196" s="17">
        <v>0</v>
      </c>
      <c r="K196" s="17">
        <v>0</v>
      </c>
      <c r="L196" s="17">
        <v>0</v>
      </c>
      <c r="M196" s="17">
        <v>1</v>
      </c>
      <c r="N196" s="17">
        <v>0</v>
      </c>
      <c r="O196" s="17">
        <v>0</v>
      </c>
      <c r="P196" s="17">
        <v>0</v>
      </c>
      <c r="Q196" s="49">
        <v>0</v>
      </c>
      <c r="R196" s="74">
        <f t="shared" si="19"/>
        <v>2</v>
      </c>
      <c r="S196" s="75">
        <f t="shared" si="20"/>
        <v>0</v>
      </c>
      <c r="T196" s="75">
        <f t="shared" si="21"/>
        <v>1</v>
      </c>
      <c r="U196" s="75">
        <f t="shared" si="22"/>
        <v>1</v>
      </c>
      <c r="V196" s="38">
        <f t="shared" si="25"/>
        <v>2</v>
      </c>
      <c r="W196" s="108"/>
    </row>
    <row r="197" spans="1:23" x14ac:dyDescent="0.3">
      <c r="A197" s="60"/>
      <c r="B197" s="22"/>
      <c r="C197" s="61" t="s">
        <v>294</v>
      </c>
      <c r="D197" s="48">
        <v>0</v>
      </c>
      <c r="E197" s="17">
        <v>0</v>
      </c>
      <c r="F197" s="17">
        <v>1</v>
      </c>
      <c r="G197" s="17">
        <v>0</v>
      </c>
      <c r="H197" s="17">
        <v>0</v>
      </c>
      <c r="I197" s="17">
        <v>0</v>
      </c>
      <c r="J197" s="17">
        <v>0</v>
      </c>
      <c r="K197" s="17">
        <v>0</v>
      </c>
      <c r="L197" s="17">
        <v>0</v>
      </c>
      <c r="M197" s="17">
        <v>0</v>
      </c>
      <c r="N197" s="17">
        <v>0</v>
      </c>
      <c r="O197" s="17">
        <v>1</v>
      </c>
      <c r="P197" s="17">
        <v>1</v>
      </c>
      <c r="Q197" s="49">
        <v>0</v>
      </c>
      <c r="R197" s="74">
        <f t="shared" si="19"/>
        <v>1</v>
      </c>
      <c r="S197" s="75">
        <f t="shared" si="20"/>
        <v>2</v>
      </c>
      <c r="T197" s="75">
        <f t="shared" si="21"/>
        <v>0</v>
      </c>
      <c r="U197" s="75">
        <f t="shared" si="22"/>
        <v>3</v>
      </c>
      <c r="V197" s="38">
        <f t="shared" si="25"/>
        <v>3</v>
      </c>
      <c r="W197" s="108"/>
    </row>
    <row r="198" spans="1:23" x14ac:dyDescent="0.3">
      <c r="A198" s="60"/>
      <c r="B198" s="22"/>
      <c r="C198" s="61" t="s">
        <v>295</v>
      </c>
      <c r="D198" s="48">
        <v>0</v>
      </c>
      <c r="E198" s="17">
        <v>0</v>
      </c>
      <c r="F198" s="17">
        <v>0</v>
      </c>
      <c r="G198" s="17">
        <v>0</v>
      </c>
      <c r="H198" s="17">
        <v>0</v>
      </c>
      <c r="I198" s="17">
        <v>0</v>
      </c>
      <c r="J198" s="17">
        <v>0</v>
      </c>
      <c r="K198" s="17">
        <v>0</v>
      </c>
      <c r="L198" s="17">
        <v>0</v>
      </c>
      <c r="M198" s="17">
        <v>0</v>
      </c>
      <c r="N198" s="17">
        <v>0</v>
      </c>
      <c r="O198" s="17">
        <v>0</v>
      </c>
      <c r="P198" s="17">
        <v>1</v>
      </c>
      <c r="Q198" s="49">
        <v>1</v>
      </c>
      <c r="R198" s="74">
        <f t="shared" si="19"/>
        <v>0</v>
      </c>
      <c r="S198" s="75">
        <f t="shared" si="20"/>
        <v>2</v>
      </c>
      <c r="T198" s="75">
        <f t="shared" si="21"/>
        <v>1</v>
      </c>
      <c r="U198" s="75">
        <f t="shared" si="22"/>
        <v>1</v>
      </c>
      <c r="V198" s="38">
        <f t="shared" si="25"/>
        <v>2</v>
      </c>
      <c r="W198" s="108"/>
    </row>
    <row r="199" spans="1:23" x14ac:dyDescent="0.3">
      <c r="A199" s="60"/>
      <c r="B199" s="22"/>
      <c r="C199" s="61" t="s">
        <v>296</v>
      </c>
      <c r="D199" s="48">
        <v>0</v>
      </c>
      <c r="E199" s="17">
        <v>1</v>
      </c>
      <c r="F199" s="17">
        <v>0</v>
      </c>
      <c r="G199" s="17">
        <v>1</v>
      </c>
      <c r="H199" s="17">
        <v>0</v>
      </c>
      <c r="I199" s="17">
        <v>0</v>
      </c>
      <c r="J199" s="17">
        <v>0</v>
      </c>
      <c r="K199" s="17">
        <v>0</v>
      </c>
      <c r="L199" s="17">
        <v>0</v>
      </c>
      <c r="M199" s="17">
        <v>0</v>
      </c>
      <c r="N199" s="17">
        <v>0</v>
      </c>
      <c r="O199" s="17">
        <v>1</v>
      </c>
      <c r="P199" s="17">
        <v>1</v>
      </c>
      <c r="Q199" s="49">
        <v>1</v>
      </c>
      <c r="R199" s="74">
        <f t="shared" si="19"/>
        <v>2</v>
      </c>
      <c r="S199" s="75">
        <f t="shared" si="20"/>
        <v>3</v>
      </c>
      <c r="T199" s="75">
        <f t="shared" si="21"/>
        <v>2</v>
      </c>
      <c r="U199" s="75">
        <f t="shared" si="22"/>
        <v>3</v>
      </c>
      <c r="V199" s="38">
        <f t="shared" si="25"/>
        <v>5</v>
      </c>
      <c r="W199" s="108"/>
    </row>
    <row r="200" spans="1:23" x14ac:dyDescent="0.3">
      <c r="A200" s="60"/>
      <c r="B200" s="22"/>
      <c r="C200" s="61" t="s">
        <v>297</v>
      </c>
      <c r="D200" s="48">
        <v>0</v>
      </c>
      <c r="E200" s="17">
        <v>1</v>
      </c>
      <c r="F200" s="17">
        <v>0</v>
      </c>
      <c r="G200" s="17">
        <v>0</v>
      </c>
      <c r="H200" s="17">
        <v>0</v>
      </c>
      <c r="I200" s="17">
        <v>0</v>
      </c>
      <c r="J200" s="17">
        <v>0</v>
      </c>
      <c r="K200" s="17">
        <v>0</v>
      </c>
      <c r="L200" s="17">
        <v>0</v>
      </c>
      <c r="M200" s="17">
        <v>0</v>
      </c>
      <c r="N200" s="17">
        <v>0</v>
      </c>
      <c r="O200" s="17">
        <v>0</v>
      </c>
      <c r="P200" s="17">
        <v>0</v>
      </c>
      <c r="Q200" s="49">
        <v>0</v>
      </c>
      <c r="R200" s="74">
        <f t="shared" si="19"/>
        <v>1</v>
      </c>
      <c r="S200" s="75">
        <f t="shared" si="20"/>
        <v>0</v>
      </c>
      <c r="T200" s="75">
        <f t="shared" si="21"/>
        <v>1</v>
      </c>
      <c r="U200" s="75">
        <f t="shared" si="22"/>
        <v>0</v>
      </c>
      <c r="V200" s="38">
        <f t="shared" si="25"/>
        <v>1</v>
      </c>
      <c r="W200" s="108"/>
    </row>
    <row r="201" spans="1:23" x14ac:dyDescent="0.3">
      <c r="A201" s="62"/>
      <c r="B201" s="63"/>
      <c r="C201" s="64" t="s">
        <v>298</v>
      </c>
      <c r="D201" s="51">
        <v>0</v>
      </c>
      <c r="E201" s="52">
        <v>1</v>
      </c>
      <c r="F201" s="52">
        <v>0</v>
      </c>
      <c r="G201" s="52">
        <v>0</v>
      </c>
      <c r="H201" s="52">
        <v>0</v>
      </c>
      <c r="I201" s="52">
        <v>0</v>
      </c>
      <c r="J201" s="52">
        <v>0</v>
      </c>
      <c r="K201" s="52">
        <v>0</v>
      </c>
      <c r="L201" s="52">
        <v>0</v>
      </c>
      <c r="M201" s="52">
        <v>0</v>
      </c>
      <c r="N201" s="52">
        <v>0</v>
      </c>
      <c r="O201" s="52">
        <v>0</v>
      </c>
      <c r="P201" s="52">
        <v>0</v>
      </c>
      <c r="Q201" s="53">
        <v>0</v>
      </c>
      <c r="R201" s="76">
        <f t="shared" ref="R201" si="27">IF(C201="", "", COUNTIFS(D201:Q201, "1", $D$4:$Q$4, "INGO"))</f>
        <v>1</v>
      </c>
      <c r="S201" s="77">
        <f t="shared" ref="S201" si="28">IF(C201="", "", COUNTIFS(D201:Q201, "1", $D$4:$Q$4, "Local/National NGO"))</f>
        <v>0</v>
      </c>
      <c r="T201" s="77">
        <f t="shared" ref="T201" si="29">IF(C201="", "", COUNTIFS(D201:Q201, "1", $D$2:$Q$2, "Urban"))</f>
        <v>1</v>
      </c>
      <c r="U201" s="77">
        <f t="shared" ref="U201" si="30">IF(C201="", "", COUNTIFS(D201:Q201, "1", $D$2:$Q$2, "Settlement"))</f>
        <v>0</v>
      </c>
      <c r="V201" s="43">
        <f t="shared" si="25"/>
        <v>1</v>
      </c>
      <c r="W201" s="118"/>
    </row>
  </sheetData>
  <mergeCells count="26">
    <mergeCell ref="W178:W201"/>
    <mergeCell ref="A132:C132"/>
    <mergeCell ref="W28:W31"/>
    <mergeCell ref="W33:W36"/>
    <mergeCell ref="W38:W47"/>
    <mergeCell ref="W49:W57"/>
    <mergeCell ref="W59:W72"/>
    <mergeCell ref="W75:W96"/>
    <mergeCell ref="W98:W105"/>
    <mergeCell ref="W107:W116"/>
    <mergeCell ref="W118:W131"/>
    <mergeCell ref="W157:W176"/>
    <mergeCell ref="A144:B154"/>
    <mergeCell ref="W134:W142"/>
    <mergeCell ref="W144:W154"/>
    <mergeCell ref="A6:C6"/>
    <mergeCell ref="A73:C73"/>
    <mergeCell ref="A1:C1"/>
    <mergeCell ref="A2:C2"/>
    <mergeCell ref="A3:C3"/>
    <mergeCell ref="A4:C4"/>
    <mergeCell ref="R1:S3"/>
    <mergeCell ref="T1:U3"/>
    <mergeCell ref="W1:W4"/>
    <mergeCell ref="V1:V4"/>
    <mergeCell ref="W8:W26"/>
  </mergeCells>
  <conditionalFormatting sqref="V8:V201">
    <cfRule type="colorScale" priority="1">
      <colorScale>
        <cfvo type="min"/>
        <cfvo type="max"/>
        <color rgb="FFFCFCFF"/>
        <color rgb="FFF8696B"/>
      </colorScale>
    </cfRule>
  </conditionalFormatting>
  <conditionalFormatting sqref="D8:Q201 R27:V27 R32:V32 R37:V37 R48:V48 R58:V58 R73:V74 R97:V97 R106:V106 R117:V117 R132:V133 R143:V143 R155:V156 R177:V177">
    <cfRule type="colorScale" priority="4">
      <colorScale>
        <cfvo type="min"/>
        <cfvo type="max"/>
        <color rgb="FFFCFCFF"/>
        <color rgb="FFF8696B"/>
      </colorScale>
    </cfRule>
  </conditionalFormatting>
  <pageMargins left="0.7" right="0.7" top="0.75" bottom="0.75" header="0.3" footer="0.3"/>
  <pageSetup orientation="portrait" r:id="rId1"/>
  <ignoredErrors>
    <ignoredError sqref="F28 F34:F36 G35 E47 F47"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 Me</vt:lpstr>
      <vt:lpstr>Method Report</vt:lpstr>
      <vt:lpstr>DSAG_Mapping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Lenovo</dc:creator>
  <cp:keywords/>
  <dc:description/>
  <cp:lastModifiedBy>Lenovo</cp:lastModifiedBy>
  <cp:revision/>
  <dcterms:created xsi:type="dcterms:W3CDTF">2023-01-13T07:44:36Z</dcterms:created>
  <dcterms:modified xsi:type="dcterms:W3CDTF">2023-03-10T10:37:55Z</dcterms:modified>
  <cp:category/>
  <cp:contentStatus/>
</cp:coreProperties>
</file>