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acted.sharepoint.com/sites/IMPACTMLI/Shared Documents/General/00. Mali IMPACT Mission Files/04.09. Research - Post-RRM/G. Methodology/DAP/Cycle 2/Validated/"/>
    </mc:Choice>
  </mc:AlternateContent>
  <xr:revisionPtr revIDLastSave="264" documentId="8_{CF7D0D9C-A99C-44A1-8D84-6FE4E67F7706}" xr6:coauthVersionLast="47" xr6:coauthVersionMax="47" xr10:uidLastSave="{79164A4F-D6E1-465E-9384-399A1961AEB7}"/>
  <bookViews>
    <workbookView xWindow="-110" yWindow="-110" windowWidth="19420" windowHeight="11620" tabRatio="447" firstSheet="4" activeTab="4" xr2:uid="{DD82AA08-2ABD-497C-82EA-23C3D6B49996}"/>
  </bookViews>
  <sheets>
    <sheet name="DAP C2 V1" sheetId="3" state="hidden" r:id="rId1"/>
    <sheet name="Sheet2" sheetId="7" state="hidden" r:id="rId2"/>
    <sheet name="Sheet1" sheetId="6" state="hidden" r:id="rId3"/>
    <sheet name="new tab" sheetId="4" state="hidden" r:id="rId4"/>
    <sheet name="Lisez-moi" sheetId="9" r:id="rId5"/>
    <sheet name="DAP C2 V2"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5" i="5" l="1"/>
  <c r="C306" i="5" s="1"/>
  <c r="C307" i="5" s="1"/>
  <c r="C290" i="5"/>
  <c r="C291" i="5" s="1"/>
  <c r="C292" i="5" s="1"/>
  <c r="C293" i="5" s="1"/>
  <c r="C294" i="5" s="1"/>
  <c r="C295" i="5" s="1"/>
  <c r="C296" i="5" s="1"/>
  <c r="C297" i="5" s="1"/>
  <c r="C298" i="5" s="1"/>
  <c r="C299" i="5" s="1"/>
  <c r="C300" i="5" s="1"/>
  <c r="C301" i="5" s="1"/>
  <c r="C286" i="5"/>
  <c r="C287" i="5" s="1"/>
  <c r="C288" i="5" s="1"/>
  <c r="C289" i="5" s="1"/>
  <c r="C279" i="5"/>
  <c r="C280" i="5" s="1"/>
  <c r="C281" i="5" s="1"/>
  <c r="C282" i="5" s="1"/>
  <c r="C255" i="5"/>
  <c r="C256" i="5" s="1"/>
  <c r="C257" i="5" s="1"/>
  <c r="C258" i="5" s="1"/>
  <c r="C259" i="5" s="1"/>
  <c r="C260" i="5" s="1"/>
  <c r="C261" i="5" s="1"/>
  <c r="C262" i="5" s="1"/>
  <c r="C263" i="5" s="1"/>
  <c r="C264" i="5" s="1"/>
  <c r="C265" i="5" s="1"/>
  <c r="C266" i="5" s="1"/>
  <c r="C267" i="5" s="1"/>
  <c r="C268" i="5" s="1"/>
  <c r="C269" i="5" s="1"/>
  <c r="C270" i="5" s="1"/>
  <c r="C271" i="5" s="1"/>
  <c r="C272" i="5" s="1"/>
  <c r="C273" i="5" s="1"/>
  <c r="C252" i="5"/>
  <c r="C253" i="5" s="1"/>
  <c r="C254" i="5" s="1"/>
  <c r="C243" i="5"/>
  <c r="C244" i="5" s="1"/>
  <c r="C245" i="5" s="1"/>
  <c r="C246" i="5" s="1"/>
  <c r="C247" i="5" s="1"/>
  <c r="C248" i="5" s="1"/>
  <c r="C236" i="5"/>
  <c r="C237" i="5" s="1"/>
  <c r="C238" i="5" s="1"/>
  <c r="C239" i="5" s="1"/>
  <c r="C240" i="5" s="1"/>
  <c r="C241" i="5" s="1"/>
  <c r="C242" i="5" s="1"/>
  <c r="C221" i="5"/>
  <c r="C222" i="5" s="1"/>
  <c r="C223" i="5" s="1"/>
  <c r="C224" i="5" s="1"/>
  <c r="C225" i="5" s="1"/>
  <c r="C226" i="5" s="1"/>
  <c r="C227" i="5" s="1"/>
  <c r="C228" i="5" s="1"/>
  <c r="C229" i="5" s="1"/>
  <c r="C230" i="5" s="1"/>
  <c r="C231" i="5" s="1"/>
  <c r="C232" i="5" s="1"/>
  <c r="C214" i="5"/>
  <c r="C215" i="5" s="1"/>
  <c r="C216" i="5" s="1"/>
  <c r="C217" i="5" s="1"/>
  <c r="C218" i="5" s="1"/>
  <c r="C219" i="5" s="1"/>
  <c r="C220" i="5" s="1"/>
  <c r="C203" i="5"/>
  <c r="C204" i="5" s="1"/>
  <c r="C205" i="5" s="1"/>
  <c r="C206" i="5" s="1"/>
  <c r="C207" i="5" s="1"/>
  <c r="C208" i="5" s="1"/>
  <c r="C209" i="5" s="1"/>
  <c r="C197" i="5"/>
  <c r="C198" i="5" s="1"/>
  <c r="C199" i="5" s="1"/>
  <c r="C200" i="5" s="1"/>
  <c r="C201" i="5" s="1"/>
  <c r="C202" i="5" s="1"/>
  <c r="C188" i="5"/>
  <c r="C189" i="5" s="1"/>
  <c r="C190" i="5" s="1"/>
  <c r="C191" i="5" s="1"/>
  <c r="C192" i="5" s="1"/>
  <c r="C193" i="5" s="1"/>
  <c r="C183" i="5"/>
  <c r="C184" i="5" s="1"/>
  <c r="C185" i="5" s="1"/>
  <c r="C178" i="5"/>
  <c r="C179" i="5" s="1"/>
  <c r="C180" i="5" s="1"/>
  <c r="C181" i="5" s="1"/>
  <c r="C182" i="5" s="1"/>
  <c r="C172" i="5"/>
  <c r="C173" i="5" s="1"/>
  <c r="C174" i="5" s="1"/>
  <c r="C175" i="5" s="1"/>
  <c r="C171" i="5"/>
  <c r="C163" i="5"/>
  <c r="C164" i="5" s="1"/>
  <c r="C165" i="5" s="1"/>
  <c r="C166" i="5" s="1"/>
  <c r="C167" i="5" s="1"/>
  <c r="C168" i="5" s="1"/>
  <c r="C162" i="5"/>
  <c r="C139" i="5"/>
  <c r="C140" i="5" s="1"/>
  <c r="C141" i="5" s="1"/>
  <c r="C142" i="5" s="1"/>
  <c r="C143" i="5" s="1"/>
  <c r="C144" i="5" s="1"/>
  <c r="C145" i="5" s="1"/>
  <c r="C146" i="5" s="1"/>
  <c r="C147" i="5" s="1"/>
  <c r="C148" i="5" s="1"/>
  <c r="C149" i="5" s="1"/>
  <c r="C150" i="5" s="1"/>
  <c r="C151" i="5" s="1"/>
  <c r="C152" i="5" s="1"/>
  <c r="C153" i="5" s="1"/>
  <c r="C154" i="5" s="1"/>
  <c r="C155" i="5" s="1"/>
  <c r="C156" i="5" s="1"/>
  <c r="C157" i="5" s="1"/>
  <c r="C158" i="5" s="1"/>
  <c r="C138" i="5"/>
  <c r="C129" i="5"/>
  <c r="C130" i="5" s="1"/>
  <c r="C131" i="5" s="1"/>
  <c r="C132" i="5" s="1"/>
  <c r="C133" i="5" s="1"/>
  <c r="C134" i="5" s="1"/>
  <c r="C135" i="5" s="1"/>
  <c r="C136" i="5" s="1"/>
  <c r="C137" i="5" s="1"/>
  <c r="C128" i="5"/>
  <c r="C119" i="5"/>
  <c r="C120" i="5" s="1"/>
  <c r="C121" i="5" s="1"/>
  <c r="C122" i="5" s="1"/>
  <c r="C123" i="5" s="1"/>
  <c r="C124" i="5" s="1"/>
  <c r="C118" i="5"/>
  <c r="C117" i="5"/>
  <c r="C95" i="5"/>
  <c r="C96" i="5" s="1"/>
  <c r="C97" i="5" s="1"/>
  <c r="C98" i="5" s="1"/>
  <c r="C99" i="5" s="1"/>
  <c r="C100" i="5" s="1"/>
  <c r="C101" i="5" s="1"/>
  <c r="C102" i="5" s="1"/>
  <c r="C103" i="5" s="1"/>
  <c r="C104" i="5" s="1"/>
  <c r="C105" i="5" s="1"/>
  <c r="C106" i="5" s="1"/>
  <c r="C107" i="5" s="1"/>
  <c r="C108" i="5" s="1"/>
  <c r="C109" i="5" s="1"/>
  <c r="C110" i="5" s="1"/>
  <c r="C111" i="5" s="1"/>
  <c r="C112" i="5" s="1"/>
  <c r="C113" i="5" s="1"/>
  <c r="C114" i="5" s="1"/>
  <c r="C94" i="5"/>
  <c r="C93" i="5"/>
  <c r="C72" i="5"/>
  <c r="C73" i="5" s="1"/>
  <c r="C74" i="5" s="1"/>
  <c r="C75" i="5" s="1"/>
  <c r="C76" i="5" s="1"/>
  <c r="C77" i="5" s="1"/>
  <c r="C78" i="5" s="1"/>
  <c r="C79" i="5" s="1"/>
  <c r="C80" i="5" s="1"/>
  <c r="C81" i="5" s="1"/>
  <c r="C82" i="5" s="1"/>
  <c r="C83" i="5" s="1"/>
  <c r="C84" i="5" s="1"/>
  <c r="C85" i="5" s="1"/>
  <c r="C86" i="5" s="1"/>
  <c r="C87" i="5" s="1"/>
  <c r="C88" i="5" s="1"/>
  <c r="C89" i="5" s="1"/>
  <c r="C71" i="5"/>
  <c r="C63" i="5"/>
  <c r="C64" i="5" s="1"/>
  <c r="C65" i="5" s="1"/>
  <c r="C66" i="5" s="1"/>
  <c r="C67" i="5" s="1"/>
  <c r="C68" i="5" s="1"/>
  <c r="C69" i="5" s="1"/>
  <c r="C70" i="5" s="1"/>
  <c r="C62" i="5"/>
  <c r="C57" i="5"/>
  <c r="C61" i="5"/>
  <c r="C50" i="5"/>
  <c r="C51" i="5" s="1"/>
  <c r="C52" i="5" s="1"/>
  <c r="C53" i="5" s="1"/>
  <c r="C54" i="5" s="1"/>
  <c r="C55" i="5" s="1"/>
  <c r="C56" i="5" s="1"/>
  <c r="C49" i="5"/>
  <c r="C39" i="5"/>
  <c r="C40" i="5" s="1"/>
  <c r="C29" i="5"/>
  <c r="C30" i="5" s="1"/>
  <c r="C31" i="5" s="1"/>
  <c r="C32" i="5" s="1"/>
  <c r="C33" i="5" s="1"/>
  <c r="C34" i="5" s="1"/>
  <c r="C35" i="5" s="1"/>
  <c r="C36" i="5" s="1"/>
  <c r="C37" i="5" s="1"/>
  <c r="C38" i="5" s="1"/>
  <c r="C28" i="5"/>
  <c r="C19" i="5"/>
  <c r="C20" i="5" s="1"/>
  <c r="C21" i="5" s="1"/>
  <c r="C22" i="5" s="1"/>
  <c r="C23" i="5" s="1"/>
  <c r="C24" i="5" s="1"/>
  <c r="C25" i="5" s="1"/>
  <c r="C26" i="5" s="1"/>
  <c r="C27" i="5" s="1"/>
  <c r="C18" i="5"/>
  <c r="C14" i="5"/>
  <c r="C9" i="5"/>
  <c r="C10" i="5" s="1"/>
  <c r="C11" i="5" s="1"/>
  <c r="C12" i="5" s="1"/>
  <c r="C13" i="5" s="1"/>
  <c r="C8" i="5"/>
  <c r="C7" i="5"/>
  <c r="C6" i="5"/>
  <c r="C41" i="5" l="1"/>
  <c r="C42" i="5" s="1"/>
  <c r="C43" i="5" s="1"/>
  <c r="C44" i="5" s="1"/>
  <c r="C4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tc={2DBBF0B7-F0A2-448D-B96A-D7800353F3F6}</author>
    <author>tc={0EF17215-51B2-403E-BA81-5D521861CFBB}</author>
    <author>tc={C011EDD0-79F8-4CAA-BEF0-C4443E950E3E}</author>
    <author>tc={6F21AF28-A1ED-4C89-A741-08FF3029AFC6}</author>
    <author>tc={29340005-B8A3-41D8-94DB-3FEBF3A2C4E2}</author>
    <author>tc={46820979-3AAD-4C6E-9204-8D8AAC127E5B}</author>
    <author>tc={1D04F56C-A3AC-4A13-9A18-49C3F9034F55}</author>
    <author>tc={98389E1A-AA6D-4FE8-BEBE-63E7D2807465}</author>
    <author>tc={0AB7EE7B-A91A-4065-929D-A03C02DEC4E0}</author>
    <author>tc={EFA76364-8971-4787-B3FC-E3F4BFCB83F1}</author>
    <author>tc={EF0610C4-51BF-4174-BFE4-7FD1910DE693}</author>
    <author>tc={8C300185-D0B8-4CFF-AA27-C706E6E99F77}</author>
    <author>tc={01E91233-E8DA-4074-AB89-777945BA449E}</author>
  </authors>
  <commentList>
    <comment ref="I18" authorId="0" shapeId="0" xr:uid="{2DBBF0B7-F0A2-448D-B96A-D7800353F3F6}">
      <text>
        <t>[Threaded comment]
Your version of Excel allows you to read this threaded comment; however, any edits to it will get removed if the file is opened in a newer version of Excel. Learn more: https://go.microsoft.com/fwlink/?linkid=870924
Comment:
    Est-ce utile de mettre réfugié et retourné si on ne sera représentatif que pour les deux premiers groupes ?
Reply:
    Je vous suggère d'utiliser le set des 5 questions IRIS pour l'identification correcte des PDI ici les questions : EGRISS-Methodological-Paper-Towards-a-standardized-approach-to-identify-IDPs-refugees-1.pdf (jips.org)  page 9
Reply:
    Sauf si le questionnaire est ciblé vers les ménages enregistrés PDI</t>
      </text>
    </comment>
    <comment ref="B50" authorId="1" shapeId="0" xr:uid="{0EF17215-51B2-403E-BA81-5D521861CFBB}">
      <text>
        <t>[Threaded comment]
Your version of Excel allows you to read this threaded comment; however, any edits to it will get removed if the file is opened in a newer version of Excel. Learn more: https://go.microsoft.com/fwlink/?linkid=870924
Comment:
    Rien de spécifique sur le risque d'éviction?
Reply:
    À part la questions sur les conflits fonciers
Reply:
    Si, j'ai rajouté, merci</t>
      </text>
    </comment>
    <comment ref="F59" authorId="2" shapeId="0" xr:uid="{C011EDD0-79F8-4CAA-BEF0-C4443E950E3E}">
      <text>
        <t>[Threaded comment]
Your version of Excel allows you to read this threaded comment; however, any edits to it will get removed if the file is opened in a newer version of Excel. Learn more: https://go.microsoft.com/fwlink/?linkid=870924
Comment:
    Est ce que parler de "concession" plutot que "logement" serait il plus pertinent?
Reply:
    Enfin je ne sais pas si le concept de concession existe au MLI comme au NER, c'est le périmètre de la proprieté dans laquelle il y a normalement une grande cour et des batiments au tours qui hébergent différentes fonctions (plutot chambres)</t>
      </text>
    </comment>
    <comment ref="F60" authorId="3" shapeId="0" xr:uid="{6F21AF28-A1ED-4C89-A741-08FF3029AFC6}">
      <text>
        <t>[Threaded comment]
Your version of Excel allows you to read this threaded comment; however, any edits to it will get removed if the file is opened in a newer version of Excel. Learn more: https://go.microsoft.com/fwlink/?linkid=870924
Comment:
    Comme avant, concession?</t>
      </text>
    </comment>
    <comment ref="F62" authorId="4" shapeId="0" xr:uid="{29340005-B8A3-41D8-94DB-3FEBF3A2C4E2}">
      <text>
        <t>[Threaded comment]
Your version of Excel allows you to read this threaded comment; however, any edits to it will get removed if the file is opened in a newer version of Excel. Learn more: https://go.microsoft.com/fwlink/?linkid=870924
Comment:
    La question (type de problème) n'est pas vraiment alignée aux choix (Etat de l'abri), mais si c'est comme ça dans l'ERM pas trop de marge j'imagine
Reply:
    Oui tu as raison, c'était mon erreur</t>
      </text>
    </comment>
    <comment ref="F63" authorId="5" shapeId="0" xr:uid="{46820979-3AAD-4C6E-9204-8D8AAC127E5B}">
      <text>
        <t xml:space="preserve">[Threaded comment]
Your version of Excel allows you to read this threaded comment; however, any edits to it will get removed if the file is opened in a newer version of Excel. Learn more: https://go.microsoft.com/fwlink/?linkid=870924
Comment:
    MSNA indicator bank a des indicateurs spécifique à cela que je trouve plus détaillé, mais encore un fois si ça vient de l'ERM pas trop de marge j'imagine
Reply:
    Oui ça l'est. Si les outils ERM peuvent ajouter nos options, je modifierai. Ça serait idéal. En l'état actuel, je ne peux savoir </t>
      </text>
    </comment>
    <comment ref="I65" authorId="6" shapeId="0" xr:uid="{1D04F56C-A3AC-4A13-9A18-49C3F9034F55}">
      <text>
        <t xml:space="preserve">[Threaded comment]
Your version of Excel allows you to read this threaded comment; however, any edits to it will get removed if the file is opened in a newer version of Excel. Learn more: https://go.microsoft.com/fwlink/?linkid=870924
Comment:
    Est-ce que cette liste a du sens ? </t>
      </text>
    </comment>
    <comment ref="F85" authorId="7" shapeId="0" xr:uid="{98389E1A-AA6D-4FE8-BEBE-63E7D2807465}">
      <text>
        <t>[Threaded comment]
Your version of Excel allows you to read this threaded comment; however, any edits to it will get removed if the file is opened in a newer version of Excel. Learn more: https://go.microsoft.com/fwlink/?linkid=870924
Comment:
    Ah oui le concept de concession ça existe meme au mali 😃
Reply:
    Oui j'aichangé ☺️</t>
      </text>
    </comment>
    <comment ref="B111" authorId="8" shapeId="0" xr:uid="{0AB7EE7B-A91A-4065-929D-A03C02DEC4E0}">
      <text>
        <t>[Threaded comment]
Your version of Excel allows you to read this threaded comment; however, any edits to it will get removed if the file is opened in a newer version of Excel. Learn more: https://go.microsoft.com/fwlink/?linkid=870924
Comment:
    Suggestion de 2 questions dans new tab
Reply:
    added</t>
      </text>
    </comment>
    <comment ref="B140" authorId="9" shapeId="0" xr:uid="{EFA76364-8971-4787-B3FC-E3F4BFCB83F1}">
      <text>
        <t>[Threaded comment]
Your version of Excel allows you to read this threaded comment; however, any edits to it will get removed if the file is opened in a newer version of Excel. Learn more: https://go.microsoft.com/fwlink/?linkid=870924
Comment:
    Some suggestion in new tab
Reply:
    added</t>
      </text>
    </comment>
    <comment ref="B173" authorId="10" shapeId="0" xr:uid="{EF0610C4-51BF-4174-BFE4-7FD1910DE693}">
      <text>
        <t>[Threaded comment]
Your version of Excel allows you to read this threaded comment; however, any edits to it will get removed if the file is opened in a newer version of Excel. Learn more: https://go.microsoft.com/fwlink/?linkid=870924
Comment:
    Suggestion de questions sur les barrières spécifiques dans new tab
Reply:
    J'en ai ajouté 2</t>
      </text>
    </comment>
    <comment ref="B222" authorId="11" shapeId="0" xr:uid="{8C300185-D0B8-4CFF-AA27-C706E6E99F77}">
      <text>
        <t>[Threaded comment]
Your version of Excel allows you to read this threaded comment; however, any edits to it will get removed if the file is opened in a newer version of Excel. Learn more: https://go.microsoft.com/fwlink/?linkid=870924
Comment:
    Je te suggère de voire les questions AAP MSNA - peut etre tu l'as déjà fait
Reply:
    Oui</t>
      </text>
    </comment>
    <comment ref="B233" authorId="12" shapeId="0" xr:uid="{01E91233-E8DA-4074-AB89-777945BA449E}">
      <text>
        <t xml:space="preserve">[Threaded comment]
Your version of Excel allows you to read this threaded comment; however, any edits to it will get removed if the file is opened in a newer version of Excel. Learn more: https://go.microsoft.com/fwlink/?linkid=870924
Comment:
    Rajouter la langue a du sens ?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tc={810028AA-B549-4B9E-B1C6-B7F2817CD91A}</author>
  </authors>
  <commentList>
    <comment ref="B17" authorId="0" shapeId="0" xr:uid="{810028AA-B549-4B9E-B1C6-B7F2817CD91A}">
      <text>
        <t>[Threaded comment]
Your version of Excel allows you to read this threaded comment; however, any edits to it will get removed if the file is opened in a newer version of Excel. Learn more: https://go.microsoft.com/fwlink/?linkid=870924
Comment:
    How has your HH income changed….</t>
      </text>
    </comment>
  </commentList>
</comments>
</file>

<file path=xl/sharedStrings.xml><?xml version="1.0" encoding="utf-8"?>
<sst xmlns="http://schemas.openxmlformats.org/spreadsheetml/2006/main" count="3772" uniqueCount="940">
  <si>
    <t>ABA post-RRM I DAP Cycle 2</t>
  </si>
  <si>
    <t>Question de recherche</t>
  </si>
  <si>
    <t>#</t>
  </si>
  <si>
    <t>Secteurs</t>
  </si>
  <si>
    <t>Indicateur / Variable</t>
  </si>
  <si>
    <t>Questions</t>
  </si>
  <si>
    <t>Instructions</t>
  </si>
  <si>
    <t>Options de réponses</t>
  </si>
  <si>
    <t>Relevant</t>
  </si>
  <si>
    <t>Niveau de collecte</t>
  </si>
  <si>
    <t>Utilisé pour un mini-LSG</t>
  </si>
  <si>
    <t>Méta data</t>
  </si>
  <si>
    <t>A.1</t>
  </si>
  <si>
    <t xml:space="preserve">Introduction </t>
  </si>
  <si>
    <t>N/A</t>
  </si>
  <si>
    <t>Sélectionnez la date du jour</t>
  </si>
  <si>
    <t>date</t>
  </si>
  <si>
    <t>A.2</t>
  </si>
  <si>
    <t>Code de l'évaluateur :</t>
  </si>
  <si>
    <t>text</t>
  </si>
  <si>
    <t>A.3</t>
  </si>
  <si>
    <t>Région</t>
  </si>
  <si>
    <t>select_one</t>
  </si>
  <si>
    <t>region</t>
  </si>
  <si>
    <t>liste régions</t>
  </si>
  <si>
    <t>A.4</t>
  </si>
  <si>
    <t>Cercle</t>
  </si>
  <si>
    <t>cercle</t>
  </si>
  <si>
    <t>liste cercles</t>
  </si>
  <si>
    <t>A.5</t>
  </si>
  <si>
    <t>Commune</t>
  </si>
  <si>
    <t>commune</t>
  </si>
  <si>
    <t>liste communes</t>
  </si>
  <si>
    <t>A.6</t>
  </si>
  <si>
    <t>Localité</t>
  </si>
  <si>
    <t>localite</t>
  </si>
  <si>
    <t>liste localités</t>
  </si>
  <si>
    <t>A.7</t>
  </si>
  <si>
    <t>Quartier / site</t>
  </si>
  <si>
    <t>quartier</t>
  </si>
  <si>
    <t>liste quartiers</t>
  </si>
  <si>
    <t>A.9</t>
  </si>
  <si>
    <r>
      <rPr>
        <u/>
        <sz val="8"/>
        <color rgb="FF000000"/>
        <rFont val="Segoe UI"/>
        <family val="2"/>
      </rPr>
      <t xml:space="preserve">Se présenter :
</t>
    </r>
    <r>
      <rPr>
        <sz val="8"/>
        <color rgb="FF000000"/>
        <rFont val="Segoe UI"/>
        <family val="2"/>
      </rPr>
      <t xml:space="preserve">Présenter REACH et présenter le projet.
</t>
    </r>
    <r>
      <rPr>
        <u/>
        <sz val="8"/>
        <color rgb="FF000000"/>
        <rFont val="Segoe UI"/>
        <family val="2"/>
      </rPr>
      <t xml:space="preserve">Expliquer l’objectif de la recherche : 
</t>
    </r>
    <r>
      <rPr>
        <sz val="8"/>
        <color rgb="FF000000"/>
        <rFont val="Segoe UI"/>
        <family val="2"/>
      </rPr>
      <t>Comprendre les besoins des différentes populations vivant dans cette localité quand à l'eau et l'hygiène, la santé, l'éducation, la sécurité alimentaire, la protection et la redevabilité.
C'est une activité volontaire, et vous êtes libre pour chaque question de ne pas vouloir répondre et/ou de mettre fin à l'enquête à tout moment du questionnaire. 
Néanmoins, nous espérons que vous participerez car votre point de vue est important. 
Il est également essentiel de comprendre que nous sommes là uniquement pour nous renseigner sur les conditions de vie des habitants de la localité et non pas pour apporter une réponse humanitaire.</t>
    </r>
  </si>
  <si>
    <t>Note</t>
  </si>
  <si>
    <t>A.10</t>
  </si>
  <si>
    <r>
      <rPr>
        <u/>
        <sz val="8"/>
        <rFont val="Segoe UI"/>
        <family val="2"/>
      </rPr>
      <t xml:space="preserve">Lancement : </t>
    </r>
    <r>
      <rPr>
        <sz val="8"/>
        <rFont val="Segoe UI"/>
        <family val="2"/>
      </rPr>
      <t xml:space="preserve">
L’échange devrait durer environ 30 minutes de temps ; 
Des questions ? 
Donnez-vous votre consentement pour participer à cette enquête ?</t>
    </r>
  </si>
  <si>
    <t>ouinon</t>
  </si>
  <si>
    <t>Oui
Non</t>
  </si>
  <si>
    <t>Demographie</t>
  </si>
  <si>
    <t>Informations générales sur l'enquêté</t>
  </si>
  <si>
    <t>B.1.1</t>
  </si>
  <si>
    <t xml:space="preserve">Informations enquêté </t>
  </si>
  <si>
    <t>Age de l'enquêté</t>
  </si>
  <si>
    <t>integer</t>
  </si>
  <si>
    <t>Individuel</t>
  </si>
  <si>
    <t>B.1.2</t>
  </si>
  <si>
    <t>Sexe de l'enquêté</t>
  </si>
  <si>
    <t>sex</t>
  </si>
  <si>
    <t>1. Homme
2. Femme 
3. Ne souhaite pas répondre</t>
  </si>
  <si>
    <t>B.1.3</t>
  </si>
  <si>
    <t>Statut de l'enquêté</t>
  </si>
  <si>
    <t>Quel est votre statut ?</t>
  </si>
  <si>
    <t>statut</t>
  </si>
  <si>
    <t>1. Déplacé interne  
2. Population non-déplacée  
3. Réfugié 
4. Retourné
5. Ne sait pas
6 .Ne souhaite pas répondre</t>
  </si>
  <si>
    <t>B.1.4</t>
  </si>
  <si>
    <t>Rôle de l'enquêté</t>
  </si>
  <si>
    <t>Etes-vous le chef / la cheffe de ménage ?</t>
  </si>
  <si>
    <t>ouinonnsp</t>
  </si>
  <si>
    <t>Oui
Non
Ne sait pas 
Ne souhaite pas répondre</t>
  </si>
  <si>
    <t xml:space="preserve">Individuel </t>
  </si>
  <si>
    <t>Composition du ménage</t>
  </si>
  <si>
    <t>B.2.1</t>
  </si>
  <si>
    <t xml:space="preserve">Composition du ménage </t>
  </si>
  <si>
    <t>Sexe du chef de ménage</t>
  </si>
  <si>
    <t>Si non, le chef / la cheffe de ménage est-il/elle un homme ou une femme ?</t>
  </si>
  <si>
    <t>1. Homme
2. Femme
3. Ne sait pas 
4. Ne souhaite pas répondre</t>
  </si>
  <si>
    <t>ménage</t>
  </si>
  <si>
    <t>B.2.2</t>
  </si>
  <si>
    <t>Age du chef de ménage</t>
  </si>
  <si>
    <t>Si non, quel est l'âge du chef de ménage</t>
  </si>
  <si>
    <t>B.2.3</t>
  </si>
  <si>
    <t>Statut matrimonial du chef de ménage</t>
  </si>
  <si>
    <t xml:space="preserve">Le/la chef/cheffe de votre ménage est-il(elle) marié(e) ? </t>
  </si>
  <si>
    <t>statutchef</t>
  </si>
  <si>
    <t>1. Oui, le/la cheffe de ménage est mariée
2. Non le/la cheffe de ménage est divorcée
3. Non le/la cheffe de ménage est veuf.ve
4. Non la cheffe de ménage est célibataire
5. Ne sait pas
6. Ne souhaite pas répondre</t>
  </si>
  <si>
    <t>B.2.4</t>
  </si>
  <si>
    <t>Nombre de membres du ménage</t>
  </si>
  <si>
    <t>Combien de membre votre ménage compte-t-il, vous y compris ?</t>
  </si>
  <si>
    <t>B.2.5</t>
  </si>
  <si>
    <t>Nombre de filles entre 3 et 5 ans membres du ménage</t>
  </si>
  <si>
    <t>Combien de filles entre 3 et 5 ans?</t>
  </si>
  <si>
    <t xml:space="preserve">n'est pas plus facile de demander simplement des nombres entiers, ce qui nous laisse la liberté de choisir nous-mêmes les parenthèses par la suite.  </t>
  </si>
  <si>
    <t>B.2.6</t>
  </si>
  <si>
    <t>Nombre de garçons entre 3 et 5 ans membres du ménage</t>
  </si>
  <si>
    <t>Combien de garçons entre 3 et 5 ans?</t>
  </si>
  <si>
    <t>B.2.7</t>
  </si>
  <si>
    <t>Nombre de filles entre 6 et 12 ans membres du ménage</t>
  </si>
  <si>
    <t>Combien de filles entre 6 et 12 ans?</t>
  </si>
  <si>
    <t>B.2.8</t>
  </si>
  <si>
    <t>Nombre de garçons entre 6 et 12 ans membres du ménage</t>
  </si>
  <si>
    <t>Combien de garçons entre 6 et 12 ans?</t>
  </si>
  <si>
    <t>B.2.9</t>
  </si>
  <si>
    <t>Nombre de filles entre 13 et 17 ans membres du ménage</t>
  </si>
  <si>
    <t>Combien de filles entre 13 et 17 ans?</t>
  </si>
  <si>
    <t>B.2.10</t>
  </si>
  <si>
    <t>Nombre de garçons entre 13 et 17 ans membres du ménage</t>
  </si>
  <si>
    <t>Combien de garçons entre 13 et 17 ans?</t>
  </si>
  <si>
    <t>B.2.11</t>
  </si>
  <si>
    <t>Nombre de femmes entre 18 et 59 ans membres du ménage</t>
  </si>
  <si>
    <t>Combien de femmes entre 18 et 59 ans ?</t>
  </si>
  <si>
    <t>B.2.12</t>
  </si>
  <si>
    <t>Nombre d'hommes entre 18 et 59 ans membres du ménage</t>
  </si>
  <si>
    <t>Combien d'hommes entre 18 et 59 ans ?</t>
  </si>
  <si>
    <t>B.2.13</t>
  </si>
  <si>
    <t>Nombre de femmes de plus de 60 ans membres du ménage</t>
  </si>
  <si>
    <t>Combien de femmes de plus de 60 ans ?</t>
  </si>
  <si>
    <t>B.2.14</t>
  </si>
  <si>
    <t>Nombre d'hommes de plus de 60 ans membres du ménage</t>
  </si>
  <si>
    <t>Combien d'hommes de plus de 60 ans ?</t>
  </si>
  <si>
    <t>B.2.15</t>
  </si>
  <si>
    <t>% de ménage avec au moins une femme enceinte ou allaitante</t>
  </si>
  <si>
    <t>Votre ménage compte-t-il au moins une femme enceinte ou allaitante?</t>
  </si>
  <si>
    <t>1. Oui
2. Non
3. Ne sait pas
4. Ne souhaite pas répondre</t>
  </si>
  <si>
    <t>B.2.16</t>
  </si>
  <si>
    <t>Personnes vulnérables au sein du ménage</t>
  </si>
  <si>
    <t>% de ménage avec au moins un enfant séparé ou non accompagné</t>
  </si>
  <si>
    <t>Votre ménage héberge-t-il au moins un enfant séparé ou non accompagné ?</t>
  </si>
  <si>
    <t>B.2.17</t>
  </si>
  <si>
    <t>% de ménage avec au moins une personnne en situation de handicap mental ou physique</t>
  </si>
  <si>
    <t>Parmi votre ménage, quelqu'un a-t-il des difficultés suivantes?</t>
  </si>
  <si>
    <t>select_multiple</t>
  </si>
  <si>
    <t>washington</t>
  </si>
  <si>
    <t>1. à se laver ou à s'habiller ?
2. à voir même quand il porte des lunettes ?
3. à entendre, même en utilisant des aides auditives ?
4. à marcher et/ou monter des marches ?
5. à se concentrer ou se souvenir ?
6. Presenter des signes d’inquiétude, de nervosité ou d'angoisse
7. souffrir d'une maladie chronique
8. à communiquer, par exemple à comprendre ou à se faire comprendre, quand 9. il utilise son langage habituel ?
10. Aucun
11. Ne sait pas
12. Ne souhaite pas répondre</t>
  </si>
  <si>
    <t>%age de femmes avec handicap</t>
  </si>
  <si>
    <t>Nombre de femmes ayant au moins un de ces handicaps ou déficits cités plus haut</t>
  </si>
  <si>
    <t>Integer</t>
  </si>
  <si>
    <t>%age d'hommes avec handicap</t>
  </si>
  <si>
    <t>Nombre d’hommes ayant au moins un de ces handicaps ou déficits cités plus haut</t>
  </si>
  <si>
    <t>%age de personnes vulnérables</t>
  </si>
  <si>
    <t>Nombre de femmes enceintes</t>
  </si>
  <si>
    <t>Nombre de femmes allaitantes</t>
  </si>
  <si>
    <t>Présence d’au moins une personne à besoins spécifiques dans le ménage (femme enceinte, femme allaitante, &lt;5ans, 60+ans, handicap)</t>
  </si>
  <si>
    <t>Déplacements</t>
  </si>
  <si>
    <t>Abri &amp; NFI</t>
  </si>
  <si>
    <t>C.8</t>
  </si>
  <si>
    <t>Dynamiques de déplacement</t>
  </si>
  <si>
    <t>Nombre de mois depuis le déplacement</t>
  </si>
  <si>
    <t>Depuis combien de mois vous êtes vous déplacés initiallement</t>
  </si>
  <si>
    <t>duree</t>
  </si>
  <si>
    <t>1. Il y a moins d'un mois
2. Entre 1 et 3 mois
3. Entre 3 et 6 mois
4. Entre 6 mois et 1 an
5. Il y a plus d'un an
6. Ne sait pas 
7. Ne souhaite pas répondre</t>
  </si>
  <si>
    <t xml:space="preserve">What AoO were you displaced from (region, cercle, commune)
In your most recent displacement, why did your household choose to resettle to your current area of displacement?
Have you or any members of your household vistited your Area of Origin since you were first displaced?
How many such visits have taken place cumulatively?
Which of the following best describes your household's future migration plans? </t>
  </si>
  <si>
    <t>C.9</t>
  </si>
  <si>
    <t>% des ménages s'étant déplacés à plusieurs reprises</t>
  </si>
  <si>
    <t>Combien de fois est-ce que vous vous êtes déplacés depuis que vous avez quitté votre lieu d'origine</t>
  </si>
  <si>
    <t>nombredeplacement</t>
  </si>
  <si>
    <t>1. Une fois
2. Deux fois
3. Trois fois
4. Quatre fois ou plus
5. Ne sait pas
6. Ne souhaite pas répondre</t>
  </si>
  <si>
    <t>Raisons de déplacement</t>
  </si>
  <si>
    <t>Quelles sont les principales raisons pour lesquelles vous avez fui votre localité d'origine (premier déplacement) ?</t>
  </si>
  <si>
    <t>select_multiple (3x max)</t>
  </si>
  <si>
    <t>raison</t>
  </si>
  <si>
    <t>1. Aucun
2. Conflit réel dans la communauté, ou dans les environs 
3. Menaces personnelles dans la communauté, ou dans les environs
4. Crainte d'un conflit dans la communauté, ou dans les environs
5. Arrivée des groupes armés non étatiques
6. Retrait des groupes armés non étatiques
7. Retrait des forces de sécurité
8.Peur ou presence d'engins explosifs 
9. Inondations
10. Sécheresse
11. Manque de moyens de subsistance/emploi
12. Manque de ressources (eau, nourriture) ou de services (santé, éducation, etc.).
13. Autre
14. Je ne sais pas.
15. Je ne souhaite pas répondre</t>
  </si>
  <si>
    <t>C.10</t>
  </si>
  <si>
    <t>Intentions de déplacement</t>
  </si>
  <si>
    <t>Votre ménage a-t-il l'intention de se déplacer dans une autre localité dans les 3 prochains mois?</t>
  </si>
  <si>
    <t>intention</t>
  </si>
  <si>
    <t xml:space="preserve">1. Non
2. Oui, nous pensons nous déplacer vers un autre endroit au Mali
3. Ou, nous pensons retourner dans notre village d'origine
4. Oui, nous pensons partir vers un autre pays
5. Ne sait pas
6. Ne souhaite pas répondre </t>
  </si>
  <si>
    <t>C.11</t>
  </si>
  <si>
    <t>Et dans les prochains 6 mois?</t>
  </si>
  <si>
    <t>intention6mois</t>
  </si>
  <si>
    <t>Non
Oui, nous pensons nous déplacer vers un autre endroit au Mali
Ou, nous pensons retourner dans notre village d'origine
Oui, nous pensons partir vers un autre pays
Ne sait pas
Ne souhaite pas répondre</t>
  </si>
  <si>
    <t>Abris &amp; NFI</t>
  </si>
  <si>
    <t>I.1</t>
  </si>
  <si>
    <t xml:space="preserve">Abris / Logement, terres et biens </t>
  </si>
  <si>
    <t>% de ménage par type d'abri occupé</t>
  </si>
  <si>
    <t>Dans quel type d'abri votre ménage habite-t-il ?</t>
  </si>
  <si>
    <t>abristype</t>
  </si>
  <si>
    <t>1. Tente traditionnelle en peau
2. Tente traditionnelle en nattes
3. Abri / tente de fortune 
4. Huttes en pailles / tiges de céréales
5. Tente moderne (modèle HCR)
6. Unité d’Hébergement pour Réfugiés (RHU)
7. Maison inachevée squattée
8. Maison inachevée mise à disposition sans titre
9. Maison en banco / ciment
10. Site Collectif (école, église…);
11. Sans abris (aucun des abris mentionnés ci-dessus)</t>
  </si>
  <si>
    <t>X</t>
  </si>
  <si>
    <t>I.1.1</t>
  </si>
  <si>
    <t>% de ménage habitant dans un bâtiment communautaire par type batiment communautaire</t>
  </si>
  <si>
    <t>Si vous avez sélectionné Site collectif, pouvez-vous préciser de quel type de bâtiment communautaire il s'agit ?</t>
  </si>
  <si>
    <t>typesite</t>
  </si>
  <si>
    <t>1. Ecole
2. Bâtiments religieux
3. Autres bâtiments qui offrent des services publics de base
4. Autre
5. Ne sait pas
6. Ne souhaite pas répondre</t>
  </si>
  <si>
    <t>I.2</t>
  </si>
  <si>
    <t>% de ménage par nature d'occupation de l'abri</t>
  </si>
  <si>
    <t>De quelle nature est l'occupation de votre abri ?</t>
  </si>
  <si>
    <t>occupatontype</t>
  </si>
  <si>
    <t>1. Propriétaire
2. Locataire
3. Locataire en concession
4. Hébergé par des proches gratuitement
5. Occupation sans l'accord du propriétaire
6. Occupation libre car don humanitaire
7. Autre
8. Ne sait pas
9. Ne souhaite pas répondre</t>
  </si>
  <si>
    <t>Forme de l'abri</t>
  </si>
  <si>
    <t>Forme de l’abri ?</t>
  </si>
  <si>
    <t>select_one form</t>
  </si>
  <si>
    <t>abrisforme</t>
  </si>
  <si>
    <t>1. Rectangulaire 
2. Circulaire
3. Pas d'abri</t>
  </si>
  <si>
    <t>Taille de l'abri</t>
  </si>
  <si>
    <t>Si rectangulaire, donnez/estimez la longueur et la largeur en mètres</t>
  </si>
  <si>
    <t>Si circulaire, donnez/estimez le diamètre en mètres</t>
  </si>
  <si>
    <t xml:space="preserve">Estimation de la superficie totale de l’abri (en m²) </t>
  </si>
  <si>
    <t>Dimension par parsonne</t>
  </si>
  <si>
    <t>Nombre de personnes qui dorment dans cet abri</t>
  </si>
  <si>
    <t>I.4</t>
  </si>
  <si>
    <t>% de ménage hébergeant des PDI</t>
  </si>
  <si>
    <t>Est-ce que votre ménage héberge actuellement dans le logement / dans la concession des PDI ?</t>
  </si>
  <si>
    <t>Si PND</t>
  </si>
  <si>
    <t>I.5</t>
  </si>
  <si>
    <t xml:space="preserve">% de ménage PDI en famille d'accueil </t>
  </si>
  <si>
    <t xml:space="preserve">Est-ce que votre ménage est actuellement hébergé dans le logement / dans la concession d'un ménage hôte ? </t>
  </si>
  <si>
    <t>Si PDI</t>
  </si>
  <si>
    <t>I.8</t>
  </si>
  <si>
    <t>% de ménages ayant des conditions de logement satisfaisantes</t>
  </si>
  <si>
    <t>Est-ce que vous jugez vos conditions de logement satisfaisantes ?</t>
  </si>
  <si>
    <t>Problèmes liés aux logement</t>
  </si>
  <si>
    <t>Quel est l'état actuel de l'abri</t>
  </si>
  <si>
    <t>select_one eta</t>
  </si>
  <si>
    <t>abris_dommages</t>
  </si>
  <si>
    <t xml:space="preserve">1. Bon/non endommagé
2. Endommagés/Dégâts importants, mais réparable
3. Très mauvais état (destruction totale ou tente de fortune)
4. Ne souhaite pas répondre
</t>
  </si>
  <si>
    <t>En fonction du questoinnaire ERM</t>
  </si>
  <si>
    <t>Activités ménagères de bas</t>
  </si>
  <si>
    <t>Quels sont les problèmes que vous rencontrez à l'intérieur de votre abri pour accomplir les tâches de la vie quotidienne?</t>
  </si>
  <si>
    <t>select_one qual</t>
  </si>
  <si>
    <t>abris_probleme</t>
  </si>
  <si>
    <t>1. Pas de problème (ne peut pas être sélectionné avec d'autres options)
2. Manque d'accès à des installations pour cuisiner
3. Insuffisance de combustible pour cuisiner
4. Manque d'espace dans l'abri pour cuisiner
5. Impossibilité / difficulté pour dormir (espace, équipement, insécurité)
6. Impossibilité / difficulté pour stocker de la nourriture/de l'eau (espace, équipement, insécurité)
7. Pas de lumière à l'intérieur ou à l'extérieur de l'abri
8. Manque d'hygiène personnelle dans l'abri (pas d'accès aux infrastructures, manque d'intimité)
9. Accès à l'ectricité intermittent ou insuffisant
10. Pas d'électricité ou de lampe solaire
11. Autre - précisez
12. Ne souhaite pas répondre</t>
  </si>
  <si>
    <t>% abris réparés durant la réponse d'urgence</t>
  </si>
  <si>
    <t>Est-ce que votre abri a-t-il reçu des réparation durant les 4 derniers mois</t>
  </si>
  <si>
    <t>% abris réparés durant la réponse d'urgence, par provvenance des matériaux</t>
  </si>
  <si>
    <t>Si oui, d'ou provenaient les matériaux qui ont permis cette réparation</t>
  </si>
  <si>
    <t>source_materiaux</t>
  </si>
  <si>
    <t>1. Don humanitaire
2. Achat individuel
3. Don d'autres familles
4. Ressources naturelles
5. Autre
6. Ne sait pas
7. Ne souhaite pas répondre</t>
  </si>
  <si>
    <t>I.12</t>
  </si>
  <si>
    <t>% de ménage ayant rencontrés des conflits fonciers au cours des trois derniers mois</t>
  </si>
  <si>
    <t>Votre ménage a-t-il rencontré des conflits fonciers au cours des 6 derniers mois [hote] ou depuis votre installation [PDI] ?</t>
  </si>
  <si>
    <t>I.13</t>
  </si>
  <si>
    <t>% de ménage ayant rencontrés des conflits fonciers, par type de conflit</t>
  </si>
  <si>
    <t>Si oui, quels sont les principaux conflits fonciers que vous avez rencontrés dans la ville ?</t>
  </si>
  <si>
    <t>select_multiples</t>
  </si>
  <si>
    <t>conflts_fonciers</t>
  </si>
  <si>
    <t>1. Conflit entre PDI et communauté hôte/locale 
2. Accaparement des terres par les promoteurs immobiliers  
3. Rareté des terres  
4. Augmentation du coût du loyer  
5. Augmentation du coût de la terre (foncier)  
6. Conflits entre agriculteurs et éleveurs  
7. Destruction des cultures / des troupeaux  
8. Expulsions ou menaces d'expulsions des locataires  
9. Incendies et/ou destruction des maisons/Abris  
10. Difficultés administratives  
11. Occupations secondaires des maisons et des champs / terres  
12. Problèmes de limites           
13. Remise en cause des transactions foncières 
14. Aucun problème                                                                                                                                                                                                      
15. Autre
16. Ne sait pas
17. Ne souhaite pas répondre</t>
  </si>
  <si>
    <t>Possédez-vous des titres de propriété / occupation pour votre logement actuel et votre parcelle ? (bail, attestation d'attribution, PUH, titre foncier, acte de succession, etc. -  écrits et officiels)</t>
  </si>
  <si>
    <t>1. Oui, pour le logement et la terre
2. Oui, pour le logement seulement
3. Oui, pour la terre seulement
4. Non, aucun
5. Ne sait pas 
6. Ne souhaite pas répondre</t>
  </si>
  <si>
    <t>Avez-vous le sentiment d’être à risque d'éviction dans les 6 prochains mois ?</t>
  </si>
  <si>
    <t>1. Oui
2. Non
3. Je ne sais pas.
4. Je souhaite ne pas répondre</t>
  </si>
  <si>
    <t>I.14</t>
  </si>
  <si>
    <t xml:space="preserve">% de méange ayant subit un conflit foncier par type d'instutition vers lequelles se tourner </t>
  </si>
  <si>
    <t xml:space="preserve">Si oui, à quelles institutions votre ménage a-t-il recours pour régler ses litiges fonciers? </t>
  </si>
  <si>
    <t>instit_conflit_foncier</t>
  </si>
  <si>
    <t>1. Autorités locales 
2. Chefs communautaires 
3. Associations ou ONG locales 
4. Commissions foncières 
5. Autorités religieuses 
6. Tribunal 
7. Aucune structure en charge 
8. Autre
9. Ne sait pas
10. Ne souhaite pas répondre</t>
  </si>
  <si>
    <t>NFI</t>
  </si>
  <si>
    <t>Nfi</t>
  </si>
  <si>
    <t>Attention pour les articles qui sont utilisés mais qui sont usés, compter seulement la moitié du nombre  (par exemple un bidon de 20L en bon état compter 1, s'il est usé compter pour 0.5, Ou encore une couverture en bon état d'une place compter 1, si la couverture est usée compter pour 0.5)</t>
  </si>
  <si>
    <t>note</t>
  </si>
  <si>
    <t>Voir si pertinent. Demande au Cluster ABNA de completer la liste</t>
  </si>
  <si>
    <t>Est-ce que nous voulons avoir une question ouverte avec une longue liste où nous disons : de quoi avez-vous besoin sur cette liste ? Et ensuite, nous demandons si ce produit est disponible sur le marché proche ?</t>
  </si>
  <si>
    <t>Nombre total des bidons avec bouchons qui font 20L et plus</t>
  </si>
  <si>
    <t>decimal</t>
  </si>
  <si>
    <t>Capacité totale des bidons avec des bouchons qui font 20L et plus (donner la capacité en litres)</t>
  </si>
  <si>
    <t>Nombre de casseroles et marmites (de 5L et +)</t>
  </si>
  <si>
    <t>Nombre de support de couchage (lits, matelas, nattes).</t>
  </si>
  <si>
    <t>Nombre de couvertures</t>
  </si>
  <si>
    <t>Nombre de moustiquaires</t>
  </si>
  <si>
    <t>EHA</t>
  </si>
  <si>
    <t xml:space="preserve">Quelle est la principale source d’eau utilisée par votre ménage ? </t>
  </si>
  <si>
    <t>select_one sour</t>
  </si>
  <si>
    <t>eau_type</t>
  </si>
  <si>
    <r>
      <t>1. Puits protégés
2. Forage/Pompe/robinet
4. Eau de Surface (fleuve, barrage, lac, étang, mare, canaux d’irrigation)
5. Puits non protégés
6. Eau de citerne
7. Eau de pluie</t>
    </r>
    <r>
      <rPr>
        <sz val="8"/>
        <color rgb="FFFF0000"/>
        <rFont val="Segoe UI"/>
        <family val="2"/>
      </rPr>
      <t xml:space="preserve">
8</t>
    </r>
    <r>
      <rPr>
        <sz val="8"/>
        <rFont val="Segoe UI"/>
        <family val="2"/>
      </rPr>
      <t>. Autre à préciser</t>
    </r>
  </si>
  <si>
    <t xml:space="preserve">Nous ne voulons pas avoir la liste globale des WASh, que nous avons utilisée pour le MSNA ? </t>
  </si>
  <si>
    <t>Autre</t>
  </si>
  <si>
    <t>D.2</t>
  </si>
  <si>
    <t>Localisation de la principale infrastructure d'EAU à laquelle les ménages ont accès</t>
  </si>
  <si>
    <r>
      <t xml:space="preserve">Ou se situe l'infrastructue d'eau à laquelle vous avez accès ? 
</t>
    </r>
    <r>
      <rPr>
        <i/>
        <sz val="8"/>
        <rFont val="Segoe UI"/>
        <family val="2"/>
      </rPr>
      <t>Ne pas afficher si "robinet dans la maison / concession" a été sélectionné</t>
    </r>
  </si>
  <si>
    <t>eau_lieu</t>
  </si>
  <si>
    <t>1. Dans ce quartier
2. Dans un autre secteur de la localité
3. Dans la commune / Hors de la localité
4. Autre
5. Ne sait pas
6. Ne souhaite pas répondre</t>
  </si>
  <si>
    <t>D.3</t>
  </si>
  <si>
    <t xml:space="preserve">Temps de trajet moyen pour accéder à un point d'eau </t>
  </si>
  <si>
    <t>Existe-t-il des risques pour accéder aux sources d’eau ?</t>
  </si>
  <si>
    <t xml:space="preserve">select_one </t>
  </si>
  <si>
    <t>Si oui lesquels</t>
  </si>
  <si>
    <t>select_one rai</t>
  </si>
  <si>
    <t>eau_risque</t>
  </si>
  <si>
    <r>
      <t xml:space="preserve">1. Enlèvement de femme/ enfant
2. Braquage, 
3. Distance, 
4. Viol de femmes/fille 
</t>
    </r>
    <r>
      <rPr>
        <sz val="8"/>
        <color rgb="FFFF0000"/>
        <rFont val="Segoe UI"/>
        <family val="2"/>
      </rPr>
      <t xml:space="preserve">5. Infrastructure dangereuse
6. Recrutement d'enfants dans des groupes armées
7. Violence
8. Autre
9. Ne sait pas 
10. Ne souhaite pas répondre
</t>
    </r>
  </si>
  <si>
    <t>Si autre, veuillez préciser</t>
  </si>
  <si>
    <t>Combien de temps faut-il pour aller chercher de l'eau, collecter l'eau et revenir ?</t>
  </si>
  <si>
    <t xml:space="preserve">Select_one </t>
  </si>
  <si>
    <t>eau_temps</t>
  </si>
  <si>
    <t>1. Les membres ne collectent pas l'eau
2. Nombre de minutes
3. Je ne sais pas.
4. Je souhaite ne pas répondre</t>
  </si>
  <si>
    <t>Combien de minutes ?</t>
  </si>
  <si>
    <t>eau_minutes</t>
  </si>
  <si>
    <t>1. 30 minutes ou moins
2. Plus de 30 minutes, mais moins d'une heure
3. Plus d'une heure
4. Ne sait pas
5. Préfère ne pas répondre</t>
  </si>
  <si>
    <t xml:space="preserve">Est-ce que votre ménage dispose à de récipients de collecte d’eau ? </t>
  </si>
  <si>
    <t>1. Oui
2. Non
3. Je ne sais pas.
4. Je ne souhaite pas répondre</t>
  </si>
  <si>
    <t xml:space="preserve">
Est-ce que votre ménage dispose des récipients de stockage d’eau ? 
</t>
  </si>
  <si>
    <t>1. Oui
2. Non
3. Ne sait Pas
4. Ne souhaite pas repondre</t>
  </si>
  <si>
    <t>Quelle est la capacité totale de stockage d’eau pour le ménage ?</t>
  </si>
  <si>
    <t>[Integers]</t>
  </si>
  <si>
    <t>A quelle fréquence ces récipients de stockage sont-ils remplis ?</t>
  </si>
  <si>
    <t>1. 1 fois par jour
2. 2 fois par jour
3. Tous les 2 jours
4. Autre (à préciser)</t>
  </si>
  <si>
    <t>Au cours des quatre dernières semaines, à quelle fréquence avez-vous manqué d'eau de boisson pour vous ou pour une personne de votre ménage ?</t>
  </si>
  <si>
    <t>1. Jamais (0 fois)
2. Rarement (1 à 2 fois)
3. Parfois (3-10 fois)
4. Souvent (11-20 fois)
5. Presque toujours (plus de 20 fois)
6. Je ne sais pas.
7. Je ne souhaite pas répondre</t>
  </si>
  <si>
    <t xml:space="preserve">Quelle(s) sont / est les/la principale(s) difficultés rencontrées par votre ménage en termes d'accès à l'eau ? </t>
  </si>
  <si>
    <t xml:space="preserve">1. Aucune difficulté rencontrée
2. Les points d'eau sont trop éloignés
3. Les personnes en situation de handicap ne peuvent pas atteindre/accéder aux points d'eau
4. Préoccupations de sécurité aux principaux points d'eau
5. Peur ou presence d'engin expolosif sur la route d'accès 
6. La route est difficile d’accès
7. Pas de ressources en eau (problème de débit)
8. Risque de violence sexuelles sur la route d'accès 
9. Pression des communautés
10. Certains groupes (enfants, femmes, personnes âgées, minorités ethniques, etc.) n'ont pas accès aux points d'eau
11. Nombre insuffisant de points d'eau / longue attente aux points d'eau
12. Les points d'eau ne fonctionnent pas ou sont fermés
13. L'eau n'est pas disponible sur le marché
14. L'eau est trop chère
15. Pas assez de récipients pour stocker l'eau
16. N'aime pas le goût / la qualité de l'eau
17. Pas de problème d'accès à l'eau
18. Autre (veuillez lister)
19. Ne sait pas
20. Préfère ne pas répondre </t>
  </si>
  <si>
    <t>D.5</t>
  </si>
  <si>
    <t>% de ménages n'ayant pas accès à suffissament d'eau, par raison</t>
  </si>
  <si>
    <t>Quelles sont les principales raisons pour lesquelles votre ménage n'a pas accès à suffisament d'eau pour combler les besoins?</t>
  </si>
  <si>
    <t>eau_raison_acces</t>
  </si>
  <si>
    <t>1. Aucune barrière
2. Prix de l'eau trop élevé
3. Temps d'attente au point d'eau trop élevé
4. Point d'eau endommagé
5. Débit d'eau insuffisant
6. Mauvaise qualité de l'eau
7. Point d'eau trop eloigne
8. Coupures d'eau frequentes
9. La route est difficile d'accès
10. La route ou le lieu d'accès à l'eau est trop dangereux
11. L'eau n'est pas disponible sur le marché
12. Risque de violences sexuelles sur la route d'accès
13. Autre
14. Ne sait pas
15. Ne souhaite pas répondre</t>
  </si>
  <si>
    <t>D.7</t>
  </si>
  <si>
    <t xml:space="preserve">Evolution de l'accès à l'eau </t>
  </si>
  <si>
    <t>Au cours des 2 dernières mois, la capacité de votre ménage à combler vos besoins en eau a-t-elle évolué ?</t>
  </si>
  <si>
    <t>eau_evolution</t>
  </si>
  <si>
    <t>1. Amélioration
2. Déterioration
3. Stabilité
4. Ne sait pas
5. Ne souhaite pas répondre</t>
  </si>
  <si>
    <t>D.8</t>
  </si>
  <si>
    <t>Evolution de l'accès à l'eau - raisons</t>
  </si>
  <si>
    <t xml:space="preserve">Si dégradation, pourquoi ? </t>
  </si>
  <si>
    <t>eau_degradation</t>
  </si>
  <si>
    <t xml:space="preserve">1. Augmentation du nombre de personne par point d'eau (plus d'attente et moins d'eau disponible)
2. Multiples coupures d'eau
3. Augmentation du prix du bidon d'eau
4. Tarissement des sources en saison sèche
5. Contraintes de mouvement pour aller au point d'eau
6. Autre
7. Ne sait pas
8. Ne souhaite pas répondre
</t>
  </si>
  <si>
    <t>D.9</t>
  </si>
  <si>
    <t xml:space="preserve">Si amélioration, pourquoi ? </t>
  </si>
  <si>
    <t>eau_amelioration</t>
  </si>
  <si>
    <t>1. Accès à plus de points d'eau qu'auparavant  
2. Réhabilitation récente de points d'eau auquel le ménage a accès  
3. Construction récente de nouveaux points d'eau auquel le ménage a accès 
4. Assistance humanitaire 
5. Autre
6. Ne sait pas
7. Ne souhaite pas répondre</t>
  </si>
  <si>
    <t>Quels sont les moments critiques pour se laver les mains ?</t>
  </si>
  <si>
    <t>select_multiple con</t>
  </si>
  <si>
    <t>eau_moment_lavage</t>
  </si>
  <si>
    <t>1. Au sortie des toilettes 
2. Avant de manger 
3. après avoir nettoyé un enfant suite à une défécation
4. Avant de faire la cuisine 
5. Avant de donner du sein et/ou à manger à l’enfant
6. Ne sait pas
7. Ne souhaite pas répondre</t>
  </si>
  <si>
    <t>Avec quoi lavez-vous principalement les mains ?</t>
  </si>
  <si>
    <t>select_one sin</t>
  </si>
  <si>
    <t>eau_savon</t>
  </si>
  <si>
    <t>1. De l’eau simple
2. Du savon + eau
3. De la cendre + eau
4. Sable + eau 
5. Ne sait pas
6. Ne souhaite pas répondre</t>
  </si>
  <si>
    <t xml:space="preserve">Utilisez-vous actuellement une latrine pour faire vos besoins ? </t>
  </si>
  <si>
    <t>select_one conais</t>
  </si>
  <si>
    <t>latrines_usage</t>
  </si>
  <si>
    <t>1. Toujours
2. Parfois
3. Jamais
4. Ne souhaite pas répondre</t>
  </si>
  <si>
    <t>Si parfois ou toujours, quel type de latrines utilisez vous ?</t>
  </si>
  <si>
    <t>latrines_raison</t>
  </si>
  <si>
    <t>1. Chasse d'eau vers fosse ou latrines
2. Chasse d'eau vers fosse ouverte
4. Latrines à fosse avec dalle
5. Latrines à fosse sans dalle 
10. Défécation à l'air libre (Pas d'installations, buissons, champs, jetés avec les déchets solides, etc.) 
11. Autre (préciser)
12. Ne sait pas
13. Préfère ne pas répondre</t>
  </si>
  <si>
    <t>Si toujours ou parfois; Partagez-vous cette latrine avec d’autres ménages (au moins 1)</t>
  </si>
  <si>
    <t>select_one ouiNon</t>
  </si>
  <si>
    <t>Si oui, combien de ménages, y compris vous, utlisent ces latrines</t>
  </si>
  <si>
    <t>D.12</t>
  </si>
  <si>
    <t>Temps de trajet moyen pour accéder à une latrine</t>
  </si>
  <si>
    <t>Combien de temps cela prend-il à votre menage en moyenne pour atteindre à pied et revenir de la latrine ?
Afficher seulement si selectionné "Latrine commune à plusieurs ménage avec trou à defecation" ou "Latrine publique avec trou à defecation" ou "Latrine moderne commune à plusieurs ménage" ou "Autre"</t>
  </si>
  <si>
    <t>latrines_temps</t>
  </si>
  <si>
    <t>1. L'eau est disponible dans le logement
2. Moins de 5 minutes
3. Entre 5 et 15 minutes
4. Entre 16 et 30 minutes
5. Entre 31 minutes et 45 minutes
6. Plus de 45 minutes
7. Ne sait pas
8. Ne souhaite pas répondre</t>
  </si>
  <si>
    <t>D.15</t>
  </si>
  <si>
    <t>% de ménages n'utilisant pas les latrines disponibles par type de raison</t>
  </si>
  <si>
    <t>Quelle est la PRINCIPALE raison pour laquelle votre ménage n'utilise pas de latrines ?</t>
  </si>
  <si>
    <t>latrines_fonctionnel</t>
  </si>
  <si>
    <t>1. Non fonctionnelle
2. En cours de construction
3. Pas assez de latrines pour tout le monde
4. Trop sales ou pleines
5. Trop éloignées de l'abri
6. Raisons culturelles
7. Insécurité pour accéder ou utiliser les latrines
8. Pas de séparation homme / femme
9. Autre
10. Ne sait pas
11. Ne souhaite pas réponse</t>
  </si>
  <si>
    <t>Sécurité Alimentaire</t>
  </si>
  <si>
    <t>Sécurité alimentaire</t>
  </si>
  <si>
    <t>Actuellement, combien de repas votre ménage mange par jour ?</t>
  </si>
  <si>
    <t>select_one man</t>
  </si>
  <si>
    <t>nombre_repas</t>
  </si>
  <si>
    <t>1. Un repas par jour
2. Deux repas par jour
3. Trois repas par jour
4. Ne sait pas
5. Ne souhaite pas répondre</t>
  </si>
  <si>
    <t xml:space="preserve">Est-ce que ce repas est préparé pour l'ensemble du ménage = </t>
  </si>
  <si>
    <t>Si non, Combien de repas sont préparés pour les enfants</t>
  </si>
  <si>
    <t>repas_enfants</t>
  </si>
  <si>
    <t>Si non, Combien de repas sont préparés pour les adultes</t>
  </si>
  <si>
    <t>repas_parents</t>
  </si>
  <si>
    <t>G.2</t>
  </si>
  <si>
    <t xml:space="preserve">% de ménage n'ayant pas accès a suffisament de nourriture par jour par raison </t>
  </si>
  <si>
    <t>Si moins de 3 repas par jour pour chaque membre du ménage, quelle est la PRINCIPALE raison pour laquelle vous n'avez pas accès à suffisamment de nourriture par jour ?</t>
  </si>
  <si>
    <t>repas_raisons</t>
  </si>
  <si>
    <t>1. Insecurite lors des deplacements
2. Accès non sécurisé aux terres
3. Pas assez de force physique pour cutiver
4. Vols (culture ou bétail)
5. Pas suffisamment de terres cultivables
6. Pas suffisamment de pâturages
7. Les cultures et les pâturages ont été détruits par les inondations
8. Pluies irregulieres durant la saison des cultures
9. Les cultures ont été détruites par des insectes / maladies
10. Les cheptels sont morts d'épizootie
11. Le manque de pluie a réduit les dernières récoltes
12. Les cultures et les têtes de bétails ont été détruites lors d'attaques
13. La saison de culture a été trop courte
14. Les distributions alimentaires n'ont pas eu lieu
15. Le marché ne fonctionne pas
16. Le marché a des problème d'approvisionnement
17. Les prix sont trop élevés pour acheter à manger
18. Manque d'argent pour acheter de la nourriture
19. Autre
20. Ne sait pas
21. Ne souhaite pas répondre</t>
  </si>
  <si>
    <t>Quelles sont les sources habituelles de nourriture de votre ménage ? Veuillez classer les trois principales sources, de la plus importante à la moins importante</t>
  </si>
  <si>
    <t>1. Achat
2. Aide/secours
3. Production propre
4. Emprunt
5. Autres 
6. Ne sait pas
7. Préfère ne pas répondre</t>
  </si>
  <si>
    <t>Quelles sont les sources alternatives de nourriture de votre ménage ? Veuillez classer les trois principales sources, de la plus importante à la moins importante.</t>
  </si>
  <si>
    <t>Au cours des 7 derniers jours, avez-vous utilisé l'une des stratégies d’adaptation suivantes parce que vous n'avez pas assez de nourriture ou d'argent pour acheter de la nourriture ? Si oui : combien de fois durant les 7 derniers jours (0 = 0 jour  1= 1 jour  2= 2 jours … 7= 7 jours)</t>
  </si>
  <si>
    <t>rCSI</t>
  </si>
  <si>
    <t>No HHS</t>
  </si>
  <si>
    <t>Acheter les aliments les moins préférés et/ou les moins chers</t>
  </si>
  <si>
    <t>Emprunter de la nourriture ou compter sur l'aide de parents/ amis</t>
  </si>
  <si>
    <t>Limiter la portion à manger à chaque repas (réduire les quantités)</t>
  </si>
  <si>
    <t>Réduire la consommation des adultes au profit des enfants</t>
  </si>
  <si>
    <t>Réduire le nombre de repas à consommer par jour</t>
  </si>
  <si>
    <t>FCS</t>
  </si>
  <si>
    <t>Combien de jours, au cours de la semaine passée (sur les 7 derniers jours), le ménage a-t-il consommé les produits suivants comme ingrédient principal ? L'aliment à prendre en compte doit avoir été consommé par tous les membres du ménage comme faisant partie du repas et non ce qu'un membre du ménage a mangé de manière occasionnelle ou à l'extérieur du ménage. Et également, si un produit de la même catégorie est consommé plusieurs fois dans une même journée, on note que pour 1.</t>
  </si>
  <si>
    <t>Céréales, Racines et tubercules</t>
  </si>
  <si>
    <t>Légumineuses (niébé) et oléagineux (arachides)</t>
  </si>
  <si>
    <t>Légumes et feuilles</t>
  </si>
  <si>
    <t>Fruits</t>
  </si>
  <si>
    <t>Viandes, Poisson et œuf</t>
  </si>
  <si>
    <t>Produits laitiers</t>
  </si>
  <si>
    <t>Sucre et produits du sucre, miel</t>
  </si>
  <si>
    <t>Huile, graisse, et beurre</t>
  </si>
  <si>
    <t>G.3</t>
  </si>
  <si>
    <t>Principale source de nourriture du ménage</t>
  </si>
  <si>
    <t>Quelle est la principale source de nourriture de votre ménage ?</t>
  </si>
  <si>
    <t>source_nourriture</t>
  </si>
  <si>
    <t>1. Propre production (agriculture)
2. Propre production (bétail)
3. Cueillette d'aliments sauvages
4. Chasse
5. Pêche
6. Achetée avec de l'argent sur les marches
7. Achetee avec de l'argent ailleurs que sur les marches
8. Echange des biens (troc)
9. Donnée par la famille, les amis ou autres personnes de la communauté
10. Aide humanitaire (y compris transfert monetaire)
11. Aide alimentaire gouvernementale
12. Mendicité
13. Vol
14. Autre
15. Ne sait pas
16. Ne souhaite pas répondre</t>
  </si>
  <si>
    <t>G.4</t>
  </si>
  <si>
    <t>Type de difficultés rencontrées sur le marché</t>
  </si>
  <si>
    <t>Si la principale source de nourriture du ménage sont les marchés, rencontrez-vous les difficultés suivantes (3) ?</t>
  </si>
  <si>
    <t>difficultés marchés</t>
  </si>
  <si>
    <t>1. Ne rencontre pas de difficultées
2. Les marchés à proximité ne sont pas fonctionnels
3. Les prix sont trop élevés pour la majorité des gens
4. Le marché n'est pas approvisionné en biens alimentaires
5. Il n'y a pas de marché à distance de marche de la zone
6. Vous avez peur de vous rendre aux marchés à proximité
7. Manque de transport pour acceder au marche
8. Autre
9. Ne sait pas
10. Ne souhaite pas répondre</t>
  </si>
  <si>
    <t xml:space="preserve">Est-ce pertinent de calculer le HHS si on ne le fait pas pour les ERM ? </t>
  </si>
  <si>
    <t>Activités économiques</t>
  </si>
  <si>
    <t>Moyen d'existence</t>
  </si>
  <si>
    <t>Parmi les activités économiques suivantes, laquelle constitue la principale activité de votre ménage au moment de l'enquête ?</t>
  </si>
  <si>
    <t>activite_economique</t>
  </si>
  <si>
    <t>1. Travail agricole (propres champs)
2. Travail occasionnel (agricole ou autres)
3. Petit commerce
4. Artisanat
5. Elevage
6. Pêche 
7. Emploi salarié 
8. Aucune</t>
  </si>
  <si>
    <t xml:space="preserve">Maybe add, where your income generating activites before displacement </t>
  </si>
  <si>
    <t>Votre activité économique a-t-elle été impactée depuis le mois dernier ?</t>
  </si>
  <si>
    <t xml:space="preserve">Votre ménage n'a-t-il pas eu assez d'argent pour la nourriture le mois précédent ? </t>
  </si>
  <si>
    <t>Pouvez-vous estimer le revenu total de votre ménage (en monnaie locale) au cours des 30 derniers jours, toutes sources confondues ? Veuillez ne signaler que les revenus reçus sous forme d'argent, et non en biens ou services.</t>
  </si>
  <si>
    <t>1. Revenu total_____
2. Ne sait pas
3. Préfère ne pas répondre"</t>
  </si>
  <si>
    <t>[Si le revenu total &gt; 0 (voir indicateur précédent)] Pouvez-vous estimer quel pourcentage du revenu de votre ménage au cours des 30 derniers jours provient de chacune des sources suivantes ?</t>
  </si>
  <si>
    <t>1. Travail salarié
2. Travail occasionnel ou journalier
3. Revenus d'une entreprise personnelle ou commerce régulier
4. Revenus de production propre (agriculture, élevage, pêche, transformation alimentaire, fabrication à domicile, etc.)
5. Prestations sociales ou aide du gouvernement
6. Envois de fonds
7. Prêts ou soutien de la famille et des amis (non inclus les envois de fonds)
8. Prêts, soutien ou dons caritatifs de la part des membres de la communauté (non inclus l'assistance humanitaire)
9. Assistance humanitaire
10. Autre
11. Ne sait pas
12. Préfère ne pas répondre</t>
  </si>
  <si>
    <t>Au cours des 30 derniers jours, combien votre ménage a-t-il dépensé, en monnaie locale, pour chacune des catégories suivantes de biens et services pour la consommation domestique ? Pour chacun, veuillez estimer le montant total dépensé par votre ménage en utilisant toutes les modalités (espèces, crédit, argent mobile, etc.).</t>
  </si>
  <si>
    <t>Entrez un entier pour chacun des éléments suivants :
1. Produits alimentaires
2. Loyer
3. Eau (de toutes les sources combinées)
4. Articles ménagers non alimentaires pour achat régulier (articles d'hygiène, ampoules, etc.)
5. Services publics (raccordements électriques ou gaz, etc.)
6. Carburant (pour la cuisine, pour les véhicules, etc.)
7. Transport (non inclus le carburant pour véhicules)
8. Communications (crédit téléphonique, coûts Internet, etc.)
9. Toutes les autres dépenses fréquentes (veuillez préciser)
10. Ne sait pas / préfère ne pas répondre</t>
  </si>
  <si>
    <t>H.3</t>
  </si>
  <si>
    <t>% de ménages dont le revenu des3 derniers mois est inférieur au revenu habituel</t>
  </si>
  <si>
    <t>Le revenu des 3 derniers mois de votre ménage était-il inférieur au revenu habituel de votre ménage ?</t>
  </si>
  <si>
    <t>H.4</t>
  </si>
  <si>
    <t>% de ménage par raison principale de la diminution de revenu</t>
  </si>
  <si>
    <t>Quelle a été la raison principale de la diminution du revenu ?</t>
  </si>
  <si>
    <t>revenu_diminution</t>
  </si>
  <si>
    <t>1. Pas de disponibilité d'emplois de courte durée
2. Perte d'emploi en raison de la saison
3. Mise à pied par l'employeur / perte d'emploi
4. Diminution dans les transferts de fonds reçus de proches
5. Difficulté d'exercer l'emploi en raison de l'insécurité
6. Perte d'emploi en raison du déplacement
7. Dèces, maladie ou blessure dans le ménage
8. Autre 
9. Ne sait pas
10. Ne souhaite pas repondre</t>
  </si>
  <si>
    <t>H.6</t>
  </si>
  <si>
    <t>Quelles sont les principales barrières auxquelles vous vous confrontez pour vous engager dans une activité génératrice de revenu ?</t>
  </si>
  <si>
    <t>activite_barriere</t>
  </si>
  <si>
    <t>1. Manque de ressources financières 
2. Manque de moyens humains 
3. Autre priorité (sécurité, faim, soif, abri, etc.) 
4. Espace pour exercer l'activité (si pas agriculture) 
5. Accès à la terre 
6. Manque de formation  
7. Tensions avec les autres communautés 
8. Equipement insuffisant  
9. Manque de réseau  
10. Transport  
11. Temps 
12. Autre
13. Ne sait pas
14. Ne souhaite pas répondre
15. Aucun</t>
  </si>
  <si>
    <t>H.7</t>
  </si>
  <si>
    <t>Présence de dette</t>
  </si>
  <si>
    <t>Votre ménage est-il actuellement endetté?</t>
  </si>
  <si>
    <t>H.8</t>
  </si>
  <si>
    <t>Raison de l'endettement</t>
  </si>
  <si>
    <t>Si oui, pour quelle raison vous êtes-vous endetté ?</t>
  </si>
  <si>
    <t>Select_multiple</t>
  </si>
  <si>
    <t>dette_raison</t>
  </si>
  <si>
    <t>1. Dépenses de base du ménage (loyer, services publics)
2. Réparation/reconstruction du logement
3. Soins de santé
4. Alimentation
5. Éducation
6. Vêtements ou NFI
7. Achat d'actifs productifs pour une petite entreprise ou des activités génératrices de revenus
8. Autre
9. Ne sait pas
10. Ne souhaite pas répondre</t>
  </si>
  <si>
    <t>H.9</t>
  </si>
  <si>
    <t>Créanciers des dettes des ménages</t>
  </si>
  <si>
    <t>À qui avez-vous emprunté de l'argent ? (cocher tous ceux qui s'appliquent)</t>
  </si>
  <si>
    <t>dette_qui</t>
  </si>
  <si>
    <t>1. Au magasin pour les besoins de base
2. Emprunt auprès d'amis ou de parents/famille
3. Emprunt à la banque ou à une institution financière
4. Leaders communautaires
5. Groupes sociaux (par exemple associations caritatives, ONG, société civile)
6. Groupes religieux (par exemple mosquée)
7. Autre
8. Ne sait pas
9. Ne souhaite pas répondre</t>
  </si>
  <si>
    <t>H.10</t>
  </si>
  <si>
    <t>% de ménages rencontrant des difficultés pour accéder à la terre</t>
  </si>
  <si>
    <t xml:space="preserve">De manière générale, votre ménage rencontre-t-il des difficultés pour accéder à la terre ? </t>
  </si>
  <si>
    <t>H.11</t>
  </si>
  <si>
    <t>% de ménages par type de difficultés pour accéder à la terre</t>
  </si>
  <si>
    <t xml:space="preserve">Quelles sont selon vous les principales raisons des difficultés d'accès à la terre ? </t>
  </si>
  <si>
    <t>select_multiple - 3 max</t>
  </si>
  <si>
    <t>acces_terre</t>
  </si>
  <si>
    <t>1. Manque de moyens financiers ; 
2. Tensions communautaires ; 
3. Manque de confiance des popriétaires terriens ; 
4. Manque de volonté des autorités locales ; 
5. Manque de terres ; 
6. Promoteurs immobiliers ont acheté tous les terrains disponibles ; 
7. Autre
8. Ne sait pas
9. Ne souhaite pas répondre</t>
  </si>
  <si>
    <t>Santé</t>
  </si>
  <si>
    <t>Au cours du derniers mois, avez-vous eu un problème de santé et avez-vous eu besoin d'accéder à des soins de santé ?</t>
  </si>
  <si>
    <t>Select_on</t>
  </si>
  <si>
    <t>Quels étaient les soins nécessaires</t>
  </si>
  <si>
    <t>type_soin</t>
  </si>
  <si>
    <t>1. Consultation ou médicaments pour les maladies aiguës (fièvre, diarrhée, toux, etc.) 
2. Consultation ou médicaments pour les maladies chroniques (diabète, hypertension, etc.)
3. Soins pour les traumatismes (blessures, accidents, blessures liées aux conflits)
4. Chirurgie élective, non vitale
5. Chirurgie d'urgence, vitale
6. Services prénatals ou postnatals
7. Services d'accouchement en toute sécurité
8. Services de laboratoire
9. Services de lutte contre les VBG
10. Services de SMSPS
11. Services dentaires
12. Services de vaccination
13. Information sur les symptômes et traitement à domicile 
14. Autre 15. Ne sait pas
16. Préfère ne pas répondre</t>
  </si>
  <si>
    <t>Si oui, avez-vous pu avoir accès à des soins de santé</t>
  </si>
  <si>
    <t>Si non pourquoi ?</t>
  </si>
  <si>
    <t>sante_difficult</t>
  </si>
  <si>
    <t>1. Moyen financier
2. Trop loin / route impraticable
3. Insécurité
4. Structure de santé non fonctionnelle 
5. Absence de structure de sante 
6. Autre</t>
  </si>
  <si>
    <t>Si oui Combien de temps (en minutes) faut-il à une personne de votre ménage pour se rendre à l'établissement de santé fonctionnel le plus proche par votre moyen de transport habituel ?</t>
  </si>
  <si>
    <t>select_one distance_L</t>
  </si>
  <si>
    <t>sante_temps</t>
  </si>
  <si>
    <t>1. Moins de 30 min
2. Entre 30 min et 1 heure
3. Plus d'1 heure
4. Ne sait pas 
5. Ne souhaite pas répondre</t>
  </si>
  <si>
    <t>E.10</t>
  </si>
  <si>
    <t>% de ménage par difficulté d'accès aux services de santé</t>
  </si>
  <si>
    <t>Quelle est la barrière PRINCIPALE pour l'accès aux services de santé pour votre ménage ?</t>
  </si>
  <si>
    <t>sante_barriere</t>
  </si>
  <si>
    <t>1. Aucune barrière
2. Les services de santé disponibles ne peuvent pas accueillir de nouveaux patients
3. Temps d'attente trop élevé pour obtenir une consultation / voir un médecin
4. Pas suffisamment de personnel médical qualifié
5. Pas suffisamment d'équipement médical de qualité
6. Manque de moyens financiers pour payer les frais liés aux services de santé (coût du transport, frais médicaux, médicaments...)
7. L'établissement de santé est occupé par des PDI
8. Les médicaments coûtent trop chers
9. L'acces aux services de sante presente un risque pour la securite (trajet)
10. Autre
11. Ne sait pas
12. Ne souhaite pas répondre</t>
  </si>
  <si>
    <t xml:space="preserve">Depuis les 15 derniers jours, combien d’enfants de moins de 5 ans ont souffert de diarrhée </t>
  </si>
  <si>
    <t>Dans votre ménage, combien de femmes enceintes ont accouché au cours des deux derniers mois. Pourriez-vous nous indiquer l'endroit où elles ont accouché ?</t>
  </si>
  <si>
    <t>select_one couba</t>
  </si>
  <si>
    <t>sante_enceinte</t>
  </si>
  <si>
    <t>1. A la maison/domicile d'une tierce personne ?
2. A l’hôpital/dans un centre de santé public ?
3. A l’hôpital/dans un centre de santé privé ?
4. Dans un poste médical géré par une ONG ?
5. Aucune
6. Autre
7. Ne sait pas</t>
  </si>
  <si>
    <t>Qui a assisté [nom de la femme] pendant l’accouchement</t>
  </si>
  <si>
    <t>select_one doci</t>
  </si>
  <si>
    <t>sante_enceinte_aide</t>
  </si>
  <si>
    <t>1. Docteur
2. Infirmière
3. Sage-femme
4. Accoucheuse traditionnelle
5. Ami/membre de la famille
6. Personne
7. Autre
8. Ne sait pas</t>
  </si>
  <si>
    <t>E.11</t>
  </si>
  <si>
    <t>Evolution accès au soin</t>
  </si>
  <si>
    <t>Votre accès aux services de santé a-t-il évolué au cours des 6 derniers mois [hote] ou depuis votre installaiton [IDP] ?</t>
  </si>
  <si>
    <t>sante_evolution</t>
  </si>
  <si>
    <t>1. Amélioration
2. Déterioration
3. Stabilité
4. N'a pas frequente les centres de sante au cours des 3 derniers mois
5. Ne souhaite pas répondre</t>
  </si>
  <si>
    <t>E.12</t>
  </si>
  <si>
    <t>Evolution accès au soin - raisons</t>
  </si>
  <si>
    <t>sante_degradation</t>
  </si>
  <si>
    <t>1. Augmentation du nombre de personne par centre  
2. Augmentation du prix des consultations
3. Fermeture du centre de santé auquel le ménage avait accès  
4. Réduction des heures d'ouverture du centre de santé 
5. Contraintes de mouvement pour aller au centre de santé  
6. Autre
7. Ne sait pas
8. Ne souhaite pas répondre</t>
  </si>
  <si>
    <t>E.13</t>
  </si>
  <si>
    <t>sante_amelioration</t>
  </si>
  <si>
    <t>1. Accès à plus de centres de santé qu'auparavant  
2. Diminution du prix des consultations  
3. Diminution du prix des médicaments  
4. Réhabilitation récente d'un centre de santé auquel le ménage a accès  
5. Construction récente d'un centre de santé auquel le ménage a accès  
6. Assistance humanitaire 
7. Autre
8. Ne sait pas
9. Ne souhaite pas répondre</t>
  </si>
  <si>
    <t>Education</t>
  </si>
  <si>
    <t xml:space="preserve">Combien de vos enfants fréquentent-ils une école maintenant </t>
  </si>
  <si>
    <t>Separate between registered and frequenting?</t>
  </si>
  <si>
    <t>Filles 3 à 5 ans</t>
  </si>
  <si>
    <t>Garçon 3 à 5 ans</t>
  </si>
  <si>
    <t>Filles 6 à 12 ans</t>
  </si>
  <si>
    <t>Garçon 6 à 12 ans</t>
  </si>
  <si>
    <t>Filles 13 à 17 ans</t>
  </si>
  <si>
    <t>Garçon 13 à 17 ans</t>
  </si>
  <si>
    <t>Si non, pourquoi ils ne vont plus à l’école ?</t>
  </si>
  <si>
    <t>ecole_type</t>
  </si>
  <si>
    <t>1. Ecole occupée
2. Ecole fermée dans le village d’accueil
3. Ecole au village d’accueil n’accepte pas les enfants déplacés
4. Pas d’accès (Distance, Insécurité)
5. Ecole détruite
6. Pas d’école dans le village d’accueil 
7. Manque de moyens suite au déplacement
8. Peur d’aller à l’école
9. Manque du document d’état civil
10. Enfant n'est pas inscrit
11. Mariage précoce
12. Vacance
13. Autres</t>
  </si>
  <si>
    <t>Optionsform MSNA?: not important, need to work etc</t>
  </si>
  <si>
    <t>Quels sont les trois principaux obstacles, s'il y en a, auxquels les filles à l'école sont confrontées pour accéder à l'éducation ?</t>
  </si>
  <si>
    <t>1. Aucun obstacle (ne peut pas être sélectionné avec une autre option)
2. Écoles fermées (pour une quelconque raison)
3. Écoles surpeuplées
4. Préoccupations sécuritaires concernant les déplacements des enfants ou leur présence à l'école
5. Distance trop grande par rapport à l'école / Manque de transport
6. Frais de scolarité et/ou coût des matériaux
7. Enfants manquant de documentation nécessaire à l'inscription
8. Enfants rejoignant/recrutés par des groupes armés
9. Mariage et/ou grossesse
10. Problèmes de langue
11. Infrastructure / installations scolaires médiocres
12. Manque de personnel enseignant qualifié
13. Autre
14. Préfère ne pas répondre</t>
  </si>
  <si>
    <t>Quels sont les trois principaux obstacles, s'il y en a, auxquels les garçons à l'école sont confrontés pour accéder à l'éducation ?</t>
  </si>
  <si>
    <t>1. Aucun obstacle (ne peut pas être sélectionné avec une autre option)
2. Écoles fermées (pour une quelconque raison)
3. Écoles surpeuplées
4. Préoccupations sécuritaires concernant les déplacements des enfants ou leur présence à l'école
5. Distance trop grande par rapport à l'école / Manque de transport
6. Frais de scolarité et/ou coût des matériaux
7. Enfants manquant de documentation nécessaire à l'inscription
8. Enfants rejoignant/recrutés par des groupes armés
9. Mariage
10. Problèmes de langue
11. Infrastructure / installations scolaires médiocres
12. Manque de personnel enseignant qualifié
13. Autre
14. Préfère ne pas répondre</t>
  </si>
  <si>
    <t>F.6</t>
  </si>
  <si>
    <t>Evolution accès éducation</t>
  </si>
  <si>
    <t>Au cours des six derniers mois, comment est-ce que l'accès à l'éducation des membres de votre ménage en mesure d'aller à l'école a-t-il évolué ?</t>
  </si>
  <si>
    <t>ecole_evolution</t>
  </si>
  <si>
    <t>Anything on quality?</t>
  </si>
  <si>
    <t>F.7</t>
  </si>
  <si>
    <t xml:space="preserve">Evolution accès éducation - raison </t>
  </si>
  <si>
    <t xml:space="preserve">Si déterioration, pourquoi ? </t>
  </si>
  <si>
    <t>ecole_degradation</t>
  </si>
  <si>
    <t>1. Augmentation du nombre d'élèves - effectifs trop nombreux  
2. Augmentation du prix de l'inscription scolaire  
3. Fermeture d'une école à laquelle le ménage avait accès  
4. Contraintes de mouvement pour aller à l'école à laquelle le ménage avait accès  
5. Autre
6. Ne sait pas
7. Ne souhaite pas répondre</t>
  </si>
  <si>
    <t>F.8</t>
  </si>
  <si>
    <t>ecole_amelioration</t>
  </si>
  <si>
    <t>1. Accès à plus d'écoles qu'auparavant ; 
2. Réhabilitation récente d'une école à laquelle le ménage a accès ; 
3. Construction récente d'une école à laquelle le ménage a accès ; 
4. Assistance humanitaire ; 
5. Autre
6. Ne sait pas
7. Ne souhaite pas répondre</t>
  </si>
  <si>
    <t>Protection</t>
  </si>
  <si>
    <t>Protection &amp; coexistence des populations</t>
  </si>
  <si>
    <t>Combien d’adultes n’ont pas une pièce d’identitée (CNI/Biométrie ou NINA) à leur nom dans le ménage ?</t>
  </si>
  <si>
    <t>Nombre d’hommes</t>
  </si>
  <si>
    <t>Nombre de femmes</t>
  </si>
  <si>
    <t xml:space="preserve">Combien d’enfants (moins de 18 ans) n’ont pas un AN (acte de naissance) à leur nom dans le ménage </t>
  </si>
  <si>
    <t>Nombre de garcons</t>
  </si>
  <si>
    <t>Nombre de filles</t>
  </si>
  <si>
    <t>Vous et votre famille vous sentez-vous en sécurité sur ce site de déplacés ?</t>
  </si>
  <si>
    <t>Qu’est-ce qui vous fais peur vous et votre famille ?</t>
  </si>
  <si>
    <t>select_multiple doc</t>
  </si>
  <si>
    <t>protectiontyoe</t>
  </si>
  <si>
    <t>1. Violences physiques
2. Violences sexuelles y compris mutilation génitales féminines
3. Détresse psychosociale/ émotionnelle
4. Travail des enfants / exploitation économique
5. Mariage d’enfant
6. Recrutement par les groupes armés
7. Enlèvements
8. Meurtres
9. Blessures/mutilations des membres
10. Séparation familiale
11. Blessures/meurtre à cause de la menace explosive</t>
  </si>
  <si>
    <t>Actuellement, avez-vous peur pour la sécurité des femmes (18 ans et plus) dans le ménage</t>
  </si>
  <si>
    <t xml:space="preserve">Parmi les risques suivants, quels sont ceux auxquels les femmes (18 ans et plus) du ménage sont exposés ?  </t>
  </si>
  <si>
    <t>protection_femmes</t>
  </si>
  <si>
    <t>1. Déplacement forcé
2. Vol, extorsion, pillage
3. Meurtre et blessure
4. Incidents et/ou Meurtre / blessure par un engin explosif / mine
5. Enlèvement / kidnapping
6. Menace
7. Violence psychologique/émotionnelle
8.Traite ou trafic d'être humain
9. Violences sexuelles 
10. Mariage forcé (contre sa volonté)
11. Séparation de la famille
12. Recrutement forcé 
13.Travail forcé (contre sa volonté)
14. Taxation illégale
15. Conflits intercommunautaires
16. Conflits fonciers
17. Tensions entre communauté hôte / communauté déplacé.
20. Déni d'accès aux services de base
21. Autres
22. Je ne sais pas.
23. Je souhaite ne pas répondre</t>
  </si>
  <si>
    <t>Actuellement, avez-vous peur pour la sécurité des hommes (18 ans et plus)</t>
  </si>
  <si>
    <t xml:space="preserve">Parmi les risques suivants, quels sont ceux auxquels les hommes(18 ans et plus) du ménage sont exposés ?  </t>
  </si>
  <si>
    <t>protection_hommes</t>
  </si>
  <si>
    <t>Actuellement, avez-vous peur pour la sécurité des filles (moins de 18 ans)</t>
  </si>
  <si>
    <t xml:space="preserve">Parmi les risques suivants, quels sont ceux auxquels les filles (moins de 18 ans) de votre ménage sont exposés ?  </t>
  </si>
  <si>
    <t>protection_filles</t>
  </si>
  <si>
    <t>1. Déplacement forcé
2. Vol, extorsion, pillage
3. Meurtre et blessure
4. Incidents et/ou Meurtre / blessure par un engin explosif / mine
5. Enlèvement / kidnapping
6. Menace
7. Violence psychologique/émotionnelle
8.Traite ou trafic d'être humain
9. Violences sexuelles 
10. Mariage avant 18 ans (mariage précoce) / Mariage forcé (contre sa volonté)
11. Séparation de la famille
12. Recrutement forcé 
13.Travail forcé (contre sa volonté)
14. Taxation illégale
15. Conflits intercommunautaires
16. Conflits fonciers
17. Tensions entre communauté hôte / communauté déplacé
18. Déni d'accès aux services de base
19. Autres
20. Je ne sais pas.
21. Je souhaite ne pas répondre</t>
  </si>
  <si>
    <t>Actuellement, avez-vous peur pour la sécurité des garçons (moins de 18 ans) dans votre ménage</t>
  </si>
  <si>
    <t xml:space="preserve">Parmi les risques suivants, quels sont ceux auxquels les garçons (moins de 18 ans) de votre ménage sont exposés ?  </t>
  </si>
  <si>
    <t>protection_garcon</t>
  </si>
  <si>
    <t>1. Déplacement forcé
2. Vol, extorsion, pillage
3. Meurtre et blessure
4. Incidents et/ou Meurtre / blessure par un engin explosif / mine
5. Enlèvement / kidnapping
6. Menace
7. Violence psychologique/émotionnelle
8.Traite ou trafic d'être humain
9. Violences sexuelles 
10. Mariage avant 18 ans (mariage précoce) / Mariage forcé (contre sa volonté)
11. Séparation de la famille
12. Recrutement forcé 
13.Travail forcé (contre sa volonté)
14. Taxation illégale
15. Conflits intercommunautaires
16. Conflits fonciers
17. Tensions entre communauté hôte / communauté déplacé
18. Déni d'accès aux services de base
19. Autres
20. Je ne sais pas.
21. Je ne souhaite pas répondre</t>
  </si>
  <si>
    <t>Y a-t-il des endroits dans votre localité que les femmes et les filles de ce ménage évitent parce qu'elles ne s'y sentent pas en sécurité ?</t>
  </si>
  <si>
    <t>Integer? / oui, non, etc?)</t>
  </si>
  <si>
    <t>Si oui, quels sont les lieux que les femmes et les filles de votre communauté évitent ou dans lesquels elles ne se sentent pas en sécurité ?</t>
  </si>
  <si>
    <t>protection_femmes_ou</t>
  </si>
  <si>
    <t>1. Dans le village de provenance 
2. Sur le site de déplacés/famille d’accueil
3. Lors des déplacements dans la zone
4. A l’école
5. Sur le lieu de travail
6. A la maison
7. Aux points d’eau
8. Aux latrines
9. Autre</t>
  </si>
  <si>
    <t>Existe-il des mécanismes pour reporter les problèmes de protection o sécurité à distance de marche (aller-retour possible pendant la journée)?</t>
  </si>
  <si>
    <t>Qu’est-ce qui vous fais peur vous et votre famille? Où ?</t>
  </si>
  <si>
    <t>select_one siy</t>
  </si>
  <si>
    <t>protection_ou</t>
  </si>
  <si>
    <t>J.9</t>
  </si>
  <si>
    <t xml:space="preserve">% de ménage par statut par relation avec les personnes du mêmes statuts et les autres communautés </t>
  </si>
  <si>
    <t>Comment sont les relations entre les membres de votre ménage et les autres communautés présentes dans la localité ?</t>
  </si>
  <si>
    <t>protection_relations</t>
  </si>
  <si>
    <t>1. Bonne, collaboration positive
2. Neutre, rien à signaler
3. Fragile, existence de tensions envers les nouveaux arrivants
4. Fragile, existence de tensions autour de l'accès aux services et infrastructures sociocommunautaires de base (point d'eau, latrine, marché, école et centres de santé)
5. Fragile, existence de tension autour de l'accès aux terres
6. Fragile, existence de tensions autour de l'accès à la nourriture
7. Autre
8. Ne sait pas
9. Ne souhaite pas répondre</t>
  </si>
  <si>
    <t>J.10</t>
  </si>
  <si>
    <t>% de ménages ayant besoin d'aide en termes de sécurité, de règlement de conflits ou de traitement inégal par type de source sollicité</t>
  </si>
  <si>
    <t>Qui allez-vous voir lorsque vous avez besoin d'aide en termes de sécurité, de règlement de conflits ou de traitement inégal ?</t>
  </si>
  <si>
    <t>protection_support</t>
  </si>
  <si>
    <t>1. Leader communautaire 
2. Leader religieux  
3. Action Sociale  
4. Chef coutumier / chef de village 
5. Agence UN, ONG  
6. Police  
7. Groupe armé 
8. Nulle part  
9. Autre
10. Ne sait pas
11. Ne souhaite pas répondre</t>
  </si>
  <si>
    <t>J.11</t>
  </si>
  <si>
    <t>Catégories d'interlocuteur/ressources que les ménages soliciteraient en cas de Violences basées sur le genre (VBG)</t>
  </si>
  <si>
    <t>Si un acte de violence basée sur le genre était commise envers quelqu'un de votre ménage, vers quelle ressource vous tourneriez-vous ?</t>
  </si>
  <si>
    <t xml:space="preserve">select_multiple </t>
  </si>
  <si>
    <t>protection_GBV</t>
  </si>
  <si>
    <t>1. Leader communautaire  
2. Leader religieux  
3. Action Sociale  
4. Centre de santé  
5. Chef coutumier / chef de village 
6. Agence UN, ONG  
7. Police  
8. Groupe armé 
9. Nulle part  
10. Autre
11. Ne sait pas
12. Ne souhaite pas répondre</t>
  </si>
  <si>
    <t>Marchés</t>
  </si>
  <si>
    <t>Quelles sont vos sources d’approvisionnement pour les types d’articles ?</t>
  </si>
  <si>
    <t>select_multiple prox</t>
  </si>
  <si>
    <t>marches_type</t>
  </si>
  <si>
    <t>1. Marché local du village
2. Boutique / commerçant du quartier ou du village
3. Marché du chef-lieu de commune / commune voisine
4. Aucun marché 
5. Ne sait pas
6. Ne souhaite pas répondre</t>
  </si>
  <si>
    <t>Comment appréciez-vous la qualité et la disponibilité globalement des produits sur les marchés fréquentés sur ce site ?</t>
  </si>
  <si>
    <t>Articles non alimentaires NFI/WASH/Abri</t>
  </si>
  <si>
    <t>select_one art</t>
  </si>
  <si>
    <t>nfi</t>
  </si>
  <si>
    <t>1. Très satisfaisante
2. Satisfaisante
3. Pas satisfaisante
4. Ne sait pas 
5. Ne souhaite pas répondre</t>
  </si>
  <si>
    <t>Articles alimentaires VIVRES</t>
  </si>
  <si>
    <t>vivres</t>
  </si>
  <si>
    <t>Quels sont les incidents de sécurité que vous rencontrez en vous rendant au marché </t>
  </si>
  <si>
    <t>select_multiple artex</t>
  </si>
  <si>
    <t>incidents</t>
  </si>
  <si>
    <t>1. Braquage
2. Extorsion
3. Enlèvement de biens
4. Kidnapping
5. Engins explosifs (Mines. REG, EEI)
6. Autres
7. Pas d’incident
8. Ne sait pas
9. Ne souhaite pas répondre</t>
  </si>
  <si>
    <t>AAP</t>
  </si>
  <si>
    <t xml:space="preserve">Dans quelle mesure et sous quelle modalité les ménages affectés par les crises ont-il accès à une aide humanitaire adaptée à leurs besoins ? Quelles sont leurs préférences en terme d’assistance ? </t>
  </si>
  <si>
    <t>K.1</t>
  </si>
  <si>
    <t>Assistance humanitaire</t>
  </si>
  <si>
    <t>% de ménages par type de besoins prioritaires les plus importants identifiés</t>
  </si>
  <si>
    <t>Quels sont actuellement les trois besoins prioritaires de votre ménage ?</t>
  </si>
  <si>
    <t>select_multiple 3 max</t>
  </si>
  <si>
    <t>assistance</t>
  </si>
  <si>
    <t>1. Aucune assistance
2. Aide alimentaire
3. Aide santé
4. Aide abris et BNA
5. Médiation / coexistance
6. Assistance en eau
7. Assistance en éducation
8. Programme nutritionnel / dépistage de la malnutrition
9. Semences ou autres intrants agricoles
10. Soutien aux moyens de subsistance / emploi
11. Hygiène NFIs (par exemple savon, serviettes hygiéniques) et services d'assainissement (par exemple latrines)
12. Soutien psychosocial
13. Protection / sécurité
14. Autre
15. Ne sait pas
16. Ne souhaite pas répondre</t>
  </si>
  <si>
    <t>K.2</t>
  </si>
  <si>
    <t>% de ménages par modalités d'assistance humanitaire préférées pour répondre aux besoins prioritaires.</t>
  </si>
  <si>
    <t>Si votre ménage devait recevoir une aide humanitaire à l'avenir, quel type d'aide préféreriez-vous recevoir ?</t>
  </si>
  <si>
    <t>type_aide</t>
  </si>
  <si>
    <t>1. Ne souhaite pas recevoir d'aide humanitaire
2. En nature (nourriture)
3. En nature (NFIs)
4. Espèces physiques
5. Argent liquide par virement bancaire
6. Espèces via des cartes prépayées
7. Espèces via l'argent mobile
8. Bons d'achat
9. Services (par exemple, soins de santé, éducation, nutrition)
10. Construction / réhabilitation d'infrastructures (points d'eau, latrines, routes, etc.)
11. Autre
12. Ne sait pas
13. Ne souhaite pas répondre</t>
  </si>
  <si>
    <t>K.3</t>
  </si>
  <si>
    <t>% de ménages ayant bénéficié d'une assistance humanitaire au cours des trois derniers mois</t>
  </si>
  <si>
    <t>Au cours des six derniers mois, est-ce que votre ménage a bénéficié d'une assistance humanitaire dans la localité de [nom de la localité]</t>
  </si>
  <si>
    <t>% de ménages ayant bénéficié d'une assistance humanitaire au cours des trois derniers mois par type d'assistance</t>
  </si>
  <si>
    <t>Si oui, de quel type d'assistance s'agissait-il ?</t>
  </si>
  <si>
    <t>assistance_recue</t>
  </si>
  <si>
    <t>1. Aide alimentaire
2. Aide santé
3. Aide abris et BNA
4. Médiation / coexistance
5. Assistance en eau
6. Assistance en éducation
7. Programme nutritionnel / dépistage de la malnutrition
8. Semences ou autres intrants agricoles
9. Soutien aux moyens de subsistance / emploi
10. Hygiène NFIs (par exemple savon, serviettes hygiéniques) et services d'assainissement (par exemple latrines)
11. Soutien psychosocial
12. Protection / sécurité
13. Autre
14. Ne sait pas
15. Ne souhaite pas répondre</t>
  </si>
  <si>
    <t>K.4</t>
  </si>
  <si>
    <t>% de ménages ayant bénéficié d'une assistance humanitaire au cours des trois derniers mois par type d'opération</t>
  </si>
  <si>
    <t xml:space="preserve">Si oui, quelle était la modalité d'assistance ? </t>
  </si>
  <si>
    <t>assistance_recue_modalite</t>
  </si>
  <si>
    <t>1. En nature (nourriture)
2. En nature (NFIs)
3. Espèces physiques
4. Argent liquide par virement bancaire
5. Espèces via des cartes prépayées
6. Espèces via l'argent mobile
7. Bons d'achat
8. Services (par exemple, soins de santé, éducation, nutrition)
9. Construction / réhabilitation d'infrastructures (points d'eau, latrines, routes, etc.)
10. Autre
11. Ne sait pas
12. Ne souhaite pas répondre</t>
  </si>
  <si>
    <t>K.5</t>
  </si>
  <si>
    <t>% de ménages ayant bénéficié d'une assistance humanitaire au cours des trois derniers mois par type d'acteur</t>
  </si>
  <si>
    <t>Si oui, de la part de quel type d'acteur votre ménage reçoit de l'aide ?</t>
  </si>
  <si>
    <t>acteur_aide</t>
  </si>
  <si>
    <t>1. ONG
2. Association locale
3. Groupes communautaires 
4. Groupes religieux
5. Gouvernement
6. Autre
7. Ne sait pas
8. Ne souhaite pas répondre</t>
  </si>
  <si>
    <t>K.6</t>
  </si>
  <si>
    <t>% de ménages ayant reçu une aide ayant été satisfaits de l'aide reçue</t>
  </si>
  <si>
    <t>Si vous avez reçu une aide au cours des six derniers mois, votre ménage était-il satisfait de l'aide reçue ?</t>
  </si>
  <si>
    <t>K.7</t>
  </si>
  <si>
    <t>%de ménages n'ayant pas été satisfaits de l'aide reçue, par raison</t>
  </si>
  <si>
    <t>Si vous n'êtes pas satisfait, pourquoi ?</t>
  </si>
  <si>
    <t>assistance_satisfait</t>
  </si>
  <si>
    <t>1. L'assistance reçue était de mauvaise qualité
2. L'aide reçue était insuffisante
3. L'aide n'a pas été reçue à temps / retards dans la fourniture de l'aide
4. L'aide fournie n'était pas celle dont le ménage avait le plus besoin
5. L'aide n'était pas facilement accessible (par exemple, le point de distribution ou de service était trop éloigné, dans une zone difficile d'accès, etc.)
6. Autre
7. Ne sait pas
8. Ne souhaite pas répondre</t>
  </si>
  <si>
    <t>Add modality (not the modality we wanted)</t>
  </si>
  <si>
    <t>K.8</t>
  </si>
  <si>
    <t>% de ménages ayant été consultés dans les 30 jours précédant la collecte des données sur l'aide qu'ils souhaiteraient recevoir avant de la recevoir</t>
  </si>
  <si>
    <t>Au cours des 30 derniers jours, vous a-t-on demandé, à vous ou à un autre membre de votre foyer, quelle aide vous souhaiteriez recevoir ?</t>
  </si>
  <si>
    <t>Accès à l'information</t>
  </si>
  <si>
    <t>L.1</t>
  </si>
  <si>
    <t>% de ménage par source d'information utilisé pour être informé au sujet des infrastructures et services sociocommunautaires de base existants dans la localité</t>
  </si>
  <si>
    <t>Quelle est la PRINCIPALE source d'information utilisée par votre ménage pour être informé au sujet des infrastructures et services sociocommunautaires de base existants ?</t>
  </si>
  <si>
    <t>information</t>
  </si>
  <si>
    <t>1. Autorités locales / Fonctionnaires gouvernementaux 
2. Chef coutumier / chef de village
3. Chefs religieux
4. Leaders communautaires
5. Crieur publique (personne qui diffusent des messages sur les lieux publiques ou en porte à porte)
6. Amis / Familles
7. Travailleur humanitaires ONU et ONG
8. Forces de sécurité
9. Autre
10. Ne sait pas
11. Ne souhaite pas répondre</t>
  </si>
  <si>
    <t>L.3</t>
  </si>
  <si>
    <t xml:space="preserve">% de ménages ayant accès à une couverture du réseau mobile, par type de couverture réseau </t>
  </si>
  <si>
    <t xml:space="preserve">Est-ce qu'au moins un membre du ménage a accès à de la couverutre réseau pour utiliser le téléphone portable la plupart du temps? Par exemple dans votre maison, au travail, à l'école, ou dans d'autres endroits où vous passez beaucoup de temps. </t>
  </si>
  <si>
    <t>reseau</t>
  </si>
  <si>
    <t>1. Pas de couverture réseau du tout
2. Couverture pour appels et SMS
3. Couverture pour appels, sms et internet (applications, sites internets, whatsapp, facebook et autres services similaires)
4. Ne sait pas
5. Ne souhaite pas répondre</t>
  </si>
  <si>
    <t>L.4</t>
  </si>
  <si>
    <t>% de ménages par principal type d'obstacle à l'information</t>
  </si>
  <si>
    <t>Quels sont les obstacles que vous rencontrez pour vous informer ?</t>
  </si>
  <si>
    <t>information_obstacle</t>
  </si>
  <si>
    <t>1. Pas de téléphone
2. Pas de réseau téléphone
3. Pas d'électricité
4. Pas de radio
5. Coût des communications pour les téléphones
6. Je ne sais ni lire ni écrire
7. Aucun obstacle
8. Autre
9. Ne sait pas
10. Ne souhaite pas répondre</t>
  </si>
  <si>
    <t>Conclusion</t>
  </si>
  <si>
    <t xml:space="preserve">Conclusion et remerciements </t>
  </si>
  <si>
    <t>Revenu total_____
Je ne sais pas
Je préfère ne pas répondre</t>
  </si>
  <si>
    <t>Veuillez saisir un nombre entier [integer] (&lt;=100) pour chacune des catégories suivantes :
1. Travail salarié
2. Travail occasionnel ou journalier
3. Revenus de votre propre entreprise ou commerce régulier
4. Revenus de votre production personnelle (agriculture, élevage, pêche, transformation alimentaire, fabrication à domicile, etc.)
5. Prestations sociales ou aide gouvernementale
6. Revenus issus de la location
7. Transferts d'argent 
8. Prêts ou soutien de la part de la famille et des amis (sans inclure les trasnferts d'argent)
9. Prêts, soutien ou dons de bienfaisance de membres de la communauté (sans inclure l'aide humanitaire)
10. Aide humanitaire
11. Autre (veuillez préciser)
12. Ne sais pas / préfère ne pas répondre</t>
  </si>
  <si>
    <t>Au cours des 30 derniers jours, combien votre ménage a-t-il dépensé, en monnaie locale, pour chacune des catégories suivantes d'articles et de services destinés à la consommation domestique ?
Pour chacune d'entre elles, veuillez estimer le montant total dépensé par votre ménage en utilisant toutes les modalités (espèces, crédit, argent mobile, etc.).</t>
  </si>
  <si>
    <t>Renseigner un nombre entier [integer] pour chacune des catégories suivantes:
1. Produits alimentaires
2. Loyer
3. Eau (toutes sources confondues)
4. Articles ménagers non alimentaires achetés régulièrement (articles d'hygiène, ampoules électriques, etc.)
5. Services publics (raccordements à l'électricité ou au gaz, etc.)
6. Carburant (pour la cuisine, pour les véhicules, etc.)
7. Transport (excluant le carburant)
8. Communications (temps de communication téléphonique, coûts d'Internet, etc.)
9. Toutes les autres dépenses fréquentes (veuillez préciser)
10. Ne sait pas 
11. Préfère ne pas répondre</t>
  </si>
  <si>
    <t>Au cours des 6 derniers mois, combien votre ménage a-t-il dépensé, en monnaie locale, pour chacune des catégories suivantes d'articles de consommation domestique ?
Pour chacune d'elles, veuillez estimer le montant total dépensé par votre ménage, toutes modalités confondues (espèces, crédit, argent mobile, etc.).</t>
  </si>
  <si>
    <t>Renseigner un nombre entier [integer] pour chacune des catégories suivantes:
1. Entretien ou réparation de l'abri
2. Articles ménagers non alimentaires pour des achats peu fréquents / non réguliers (couvertures, casseroles, vêtements, etc.).
3. Dépenses liées à la santé (soins de santé, médicaments, etc.)
4. Dépenses liées à l'éducation (frais de scolarité, fournitures scolaires, uniformes, etc.)
5. Remboursement des dettes
6. Toutes les autres dépenses peu fréquentes (veuillez préciser)
7. Ne sait pas 
8. Préfère ne pas répondre</t>
  </si>
  <si>
    <t>Réfléchissez aux besoins prioritaires de votre ménage en les définissant et en les classant par ordre de priorité. Quelle proportion de ces besoins prioritaires votre ménage a-t-il pu satisfaire au cours des 30 derniers jours ?</t>
  </si>
  <si>
    <t>1. Aucun (0%)
2. Un peu (1-25%)
3. Quelques-uns (26-50%)
4. Beaucoup (51-75%)
5. Presque tous (76%-99%)
6. Tous (100%)
7. Ne sait pas
8. Préfère ne pas répondre</t>
  </si>
  <si>
    <t>[f not "All (100%)", "Don't know", or "Prefer not to answer" (see indicator 27a)] What were the main challenges your household faced in meeting its basic needs over the last 30 days?</t>
  </si>
  <si>
    <t>1. Manque d'emploi
2. Salaire trop bas
3. Salaire non versé régulièrement
4. Impossibilité de retirer suffisamment d'argent d'un compte bancaire, d'un portefeuille mobile, etc.
5. Aucune banque/institution financière ne fonctionne actuellement dans ma région.
6. Impossibilité de se procurer les principaux produits du marché dont le ménage a besoin
7. Les principaux services dont le ménage a besoin ne sont pas disponibles
8. Autre (veuillez préciser)
9. Ne sait pas
10. Préfère ne pas répondre</t>
  </si>
  <si>
    <t>Au cours des 30 derniers jours, est-ce que quelqu’un dans votre ménage a dû faire l’une des choses suivantes parce qu'il n'y avait pas assez de nourriture ou d'argent pour en acheter ?</t>
  </si>
  <si>
    <t>Vendre des actifs non productifs du ménage (radio, meubles, réfrigérateur, télévision, bijoux, etc.)</t>
  </si>
  <si>
    <t>1. Oui
2. Non, je n'ai pas eu besoin d'utiliser cette stratégie d'adaptation
3. Non, j'ai déjà épuisé cette stratégie d'adaptation et je ne peux plus l'utiliser
4. Non pertinent / je ne dispose pas de cette stratégie d'adaptation</t>
  </si>
  <si>
    <t>Dépenser l’épargne</t>
  </si>
  <si>
    <t>Emprunter de l’argent/nourriture à un préteur officielle/banque</t>
  </si>
  <si>
    <t>Vendre plus d’animaux (non-productifs) que d’habitude</t>
  </si>
  <si>
    <t>Vendre des actifs productifs ou moyens de transport (matériel agricole, machine à coudre, brouette, vélo, voiture, etc.)</t>
  </si>
  <si>
    <t>Réduire les dépenses non alimentaires essentielles telles que l’éducation, la santé</t>
  </si>
  <si>
    <t>Retirer les enfants de l’école</t>
  </si>
  <si>
    <t>Consommation des semences</t>
  </si>
  <si>
    <t>Vendre la maison, la parcelle de terrain ou le champ</t>
  </si>
  <si>
    <t>Un membre de la famille a dû s’engager dans des activités risquées ou illégales génératrices de revenus (vols, vente de la drogue, travail avec groupes armés, prostitution, etc.)</t>
  </si>
  <si>
    <t>Mendier</t>
  </si>
  <si>
    <t>[si une statégie d'adaptation a été utilisée ou épuisée] Pour quelle(s) raison(s) principale(s) votre ménage a-t-il eu recours à ces stratégies ?</t>
  </si>
  <si>
    <t xml:space="preserve">1. Pour accéder à / payer de la nourriture  
2. Pour accéder à / payer des soins de santé
3. Pour accéder à / payer un abris
4. Pour accéder à / payer l'éducation 
5. Autre, préciser
6. Je ne sais pasx
7. Je préfère ne pas répondre </t>
  </si>
  <si>
    <t>% of HHs by litres/person/day</t>
  </si>
  <si>
    <t>Does your household have access to a water storage tank? If yes, how many tanks do you have access to?</t>
  </si>
  <si>
    <t xml:space="preserve">1) Yes; No; Don’t know 
2) If yes, enter the number of tanks. </t>
  </si>
  <si>
    <t>How many households share this tank?</t>
  </si>
  <si>
    <t>Enter number of families; Don’t know</t>
  </si>
  <si>
    <t>(Observation): Ask to see the tank(s) and estimate the volume of each water tank in cubic meters.</t>
  </si>
  <si>
    <t>Enter number of cubic meters; Don’t know</t>
  </si>
  <si>
    <t>How frequently is the tank filled with water?</t>
  </si>
  <si>
    <t>Daily (insert number of times the tank is fulfilled daily);
Weekly (insert number of times the tank is fulfilled daily);
Monthly (insert number of times the tank is fulfilled daily);
Don’t know</t>
  </si>
  <si>
    <t>(If applicable) How many times did your household experience water cuts in the last 7 days?</t>
  </si>
  <si>
    <t>More than once a day;
Every day;
Twice a week;
Once a week;
No water cuts at all;
Don’t know</t>
  </si>
  <si>
    <t>Percentage of households by number of water cuts per week</t>
  </si>
  <si>
    <t>% of HHs by main source of food</t>
  </si>
  <si>
    <t>What are your household's habitual sources of food? Please rank the three main sources, from the largest to the smallest.</t>
  </si>
  <si>
    <t>Purchase, Aid/relief, Own production, Borrowing, [Other sources], Don't know, Prefer not to answer</t>
  </si>
  <si>
    <t>% of HHs by secondary source of food</t>
  </si>
  <si>
    <t>What are your household's alternative sources of food? Please rank the three main sources, from the largest to the smallest.</t>
  </si>
  <si>
    <t>% of HHs reporting not having enough money for food the previous month</t>
  </si>
  <si>
    <t>Did your household not have enough money for food the previous month?</t>
  </si>
  <si>
    <t>Yes, No, Don't know, Prefer to not answer</t>
  </si>
  <si>
    <t>Household income over the 30 days prior to data collection, by amount and % from each source</t>
  </si>
  <si>
    <t>Can you estimate your household's total income (in local currency) over the last 30 days from all sources? Please only report income received in the form of money, not items or services.</t>
  </si>
  <si>
    <t>Total income_____
Don't know
Prefer not to answer</t>
  </si>
  <si>
    <t>[if total income &gt; 0 (see previous indicator)] Can you estimate what percentage of your household's income over the last 30 days came from each of the following sources?</t>
  </si>
  <si>
    <t>Enter an integer (&lt;=100) for each of the following:
1. Salaried work 
2. Casual or daily labour 
3. Income from own business or regular trade
4. Income from own production (agriculture, livestock, fishing, food processing, home manufacture, etc.)
5. Government social benefits or assistance
6. Income from rent
7. Remittances 
8. Loans or support from family and friends (not including remittances) 
9. Loans, support, or charitable donations from community members (not including humanitarian assistance)
10. Humanitarian assistance
11. Other (please specify)
12. Don't know / prefer not to answer</t>
  </si>
  <si>
    <t>Household expenditures in the 30 days prior to data collection, by amount and % per type</t>
  </si>
  <si>
    <t>During the past 30 days, how much did your household spend, in local currency, on each of the following categories of items and services for domestic consumption? For each, please estimate the total amount spent by your household using all modalities (cash, credit, mobile money, etc.).</t>
  </si>
  <si>
    <t>Enter an integer for each of the following:
1. Food items
2. Rent
3. Water (from all sources combined)
4. Non-food household items for regular purchase (hygiene items, lightbulbs, etc.)
5. Utilities (electricity or gas connections, etc.)
6. Fuel (for cooking, for vehicles, etc.)
7. Transportation (not including vehicle fuel)
8. Communications (phone airtime, Internet costs, etc.)
9. All other frequent expenditures (please specify)
10. Don't know / prefer not to answer</t>
  </si>
  <si>
    <t>Household expenditures in the 6 months prior to data collection, by amount and % per type</t>
  </si>
  <si>
    <t>During the past 6 months, how much did your household spend, in local currency, on each of the following categories of items and services for domestic consumption? For each, please estimate the total amount spent by your household using all modalities (cash, credit, mobile money, etc.).</t>
  </si>
  <si>
    <t>Enter an integer for each of the following:
1. Shelter maintenance or repair
2. Non-food household items for infrequent purchase (blankets, cooking pots, clothing, etc.)
3. Health-related expenditures (healthcare, medicine, etc.)
4. Education-related expenditures (school fees, supplies, uniforms, etc.)
5. Debt repayment
6. All other infrequent expenditures (please specify)
7. Don't know / prefer not to answer</t>
  </si>
  <si>
    <t>% of HHs reporting it is difficult to save their income</t>
  </si>
  <si>
    <t>Do you find it difficult to save your income?</t>
  </si>
  <si>
    <t>% of HH by income variation in last X months</t>
  </si>
  <si>
    <t>How changed the HH incomes over the last X months?</t>
  </si>
  <si>
    <t>Increased, Decreased, More or less the same, No change at all, Don't know, Prefer to not answer</t>
  </si>
  <si>
    <t>% of school-aged children not enrolled in or not regularly attending formal school during the current school year, by reason</t>
  </si>
  <si>
    <t>During the current school year, what was the main reason [name] did not access formal school?</t>
  </si>
  <si>
    <t xml:space="preserve">Cannot afford education-related costs (e.g. tuition, supplies, transportation), Lack of school in the community , Remote learning is the only modality available and the HH would not have the necessary equipment, connectivity or regular electricity/power to access it, Protection risks while commuting to school, Protection risks while at school, Child helping at home / farm                                                    , Disability , Education is not a priority, Not able to register or enrol child in the school, Children join/recruited by armed groups, Marriage and/or pregnancy , Language issues, Lack of male / female separation, For distance learning (if applicable, see indicator 2):, Internet/technology is not reliable, Equipment (tablets/computers/radio etc.) need to be shared between several children in the household, Other, Don't know, Decline to answer, </t>
  </si>
  <si>
    <t>% of children aged between 5 and 17 yo who were able to safely travel to school and learn in safe conditions at the school during the current school year</t>
  </si>
  <si>
    <t>During the current school year, was [name] able to travel safely to school and learn in safe conditions at the school?</t>
  </si>
  <si>
    <t>Yes, No, Don't know, Prefer not to answer</t>
  </si>
  <si>
    <t>% of children aged between 5 and 17 yo who were not able to travel safely to school and learn in safe conditions at the school, by main reasons</t>
  </si>
  <si>
    <t>If not, what were the main barriers faced by [name] to travel safely to school and learn in safe conditions at the school?</t>
  </si>
  <si>
    <t>Security concerns of child travelling to school (fear of physical threat, abduction etc.), At the school: , Schools' attack, Recruitment by armed groups, Gender-based or sexual violence/abuse, Verbal bullying or discrimination, Physical bullying between students, Physical punishment from teachers, Unsafe infrastructure, Lack of teaching staff qualified in providing psychosocial support, Lack of referal mechanism at the school, Discrimination of the child based (sex, age, disability, HIV status, nationality, race, ethnicity, tribe, clan, caste, religion, language, culture, political affiliation, sexual orientation  socio-economic background, geographic location or specific education needs), Other (specify), Not sure / Prefer not to answer</t>
  </si>
  <si>
    <t>Main reported barriers faced by boys to access education in schools</t>
  </si>
  <si>
    <t>What are the top three barriers, if any, that girls in the school face to accessing education?</t>
  </si>
  <si>
    <t>No barriers (cannot select with any other option)
Schools closed (for any reason)
Schools overcrowded
Security concerns of child travelling or being at school
Distance to school too far / lack transportation
School fees and/or cost of materials
Child helping at home / farm
Child working outside home
Parents unaware of education opportunities available
Parents don't value education 
Parents don't approve of curriculum
Cultural beliefs
Children psychologically distressed
Displacement due to conflict
Children lack documentation needed to register
Flooding / weather events 
Children join/recruited by armed groups
Marriage and/or pregnancy
Language issues
Poor school infrastructure/facilities
Lack of qualified teaching staff
Insufficient WASH facilities in schools
(choices to be contextualized / only keep the relevant ones)</t>
  </si>
  <si>
    <t>Main reported barriers faced by girls to access education in schools</t>
  </si>
  <si>
    <t>What are the top three barriers, if any, that boys in the school face to accessing education?</t>
  </si>
  <si>
    <t>UUID.I</t>
  </si>
  <si>
    <t>Question XML</t>
  </si>
  <si>
    <t>Réponses XML</t>
  </si>
  <si>
    <t>Réponses</t>
  </si>
  <si>
    <t>Metadata</t>
  </si>
  <si>
    <t>Non</t>
  </si>
  <si>
    <r>
      <rPr>
        <u/>
        <sz val="10"/>
        <color rgb="FF58585A"/>
        <rFont val="Roboto Condensed"/>
      </rPr>
      <t xml:space="preserve">Se présenter :
</t>
    </r>
    <r>
      <rPr>
        <sz val="10"/>
        <color rgb="FF58585A"/>
        <rFont val="Roboto Condensed"/>
      </rPr>
      <t xml:space="preserve">Présenter REACH et présenter le projet.
</t>
    </r>
    <r>
      <rPr>
        <u/>
        <sz val="10"/>
        <color rgb="FF58585A"/>
        <rFont val="Roboto Condensed"/>
      </rPr>
      <t xml:space="preserve">Expliquer l’objectif de la recherche : 
</t>
    </r>
    <r>
      <rPr>
        <sz val="10"/>
        <color rgb="FF58585A"/>
        <rFont val="Roboto Condensed"/>
      </rPr>
      <t>Comprendre les besoins des différentes populations vivant dans cette localité quand à l'eau et l'hygiène, la santé, l'éducation, la sécurité alimentaire, la protection et la redevabilité.
C'est une activité volontaire, et vous êtes libre pour chaque question de ne pas vouloir répondre et/ou de mettre fin à l'enquête à tout moment du questionnaire. 
Néanmoins, nous espérons que vous participerez car votre point de vue est important. 
Il est également essentiel de comprendre que nous sommes là uniquement pour nous renseigner sur les conditions de vie des habitants de la localité et non pas pour apporter une réponse humanitaire.</t>
    </r>
  </si>
  <si>
    <r>
      <rPr>
        <u/>
        <sz val="10"/>
        <color rgb="FF58585A"/>
        <rFont val="Roboto Condensed"/>
      </rPr>
      <t xml:space="preserve">Lancement : </t>
    </r>
    <r>
      <rPr>
        <sz val="10"/>
        <color rgb="FF58585A"/>
        <rFont val="Roboto Condensed"/>
      </rPr>
      <t xml:space="preserve">
L’échange devrait durer environ 30 minutes de temps ; 
Des questions ? 
Donnez-vous votre consentement pour participer à cette enquête ?</t>
    </r>
  </si>
  <si>
    <t>À tous</t>
  </si>
  <si>
    <t>1. Homme
2. Femme 
3. Ne sait pas
4. Ne souhaite pas répondre</t>
  </si>
  <si>
    <t>1. Déplacé interne  
2. Population non-déplacée  
3. Réfugié 
4. Retourné
5. Ne sait pas
6. Ne souhaite pas répondre</t>
  </si>
  <si>
    <t>1. Oui
2. Non
3. Ne sait pas 
4. Ne souhaite pas répondre</t>
  </si>
  <si>
    <t>Vulnérabilité</t>
  </si>
  <si>
    <t>1. à se laver ou à s'habiller ?
2. à voir même quand il porte des lunettes ?
3. à entendre, même en utilisant des aides auditives ?
4. à marcher et/ou monter des marches ?
5. à se concentrer ou se souvenir ?
6. Presenter des signes d’inquiétude, de nervosité ou d'angoisse
7. souffrir d'une maladie chronique
8. à communiquer, par exemple à comprendre ou à se faire comprendre, quand 
9. il utilise son langage habituel ?
10. Aucun
11. Ne sait pas
12. Ne souhaite pas répondre</t>
  </si>
  <si>
    <t>Nombre de femmes ayant au moins une des difficutlés ou un des déficits cités plus haut</t>
  </si>
  <si>
    <t>Nombre d’hommes ayant au moins une des difficutlés ou un des déficits cités plus haut</t>
  </si>
  <si>
    <t>Dans l'ordre, du plus ancien au plus récent, pouvez-vous citer les endroits d'où vous avez été déplacés ?</t>
  </si>
  <si>
    <t>Liste en cascade des Admin 1, 2, 3, puis règlement par écrit.</t>
  </si>
  <si>
    <r>
      <rPr>
        <b/>
        <sz val="10"/>
        <color rgb="FF00B050"/>
        <rFont val="Roboto Condensed"/>
      </rPr>
      <t>Pour chaque déplacement</t>
    </r>
    <r>
      <rPr>
        <sz val="10"/>
        <color rgb="FF58585A"/>
        <rFont val="Roboto Condensed"/>
      </rPr>
      <t>, quelles sont les principales raisons pour lesquelles vous avez fui votre localité d'origine (premier déplacement), par ordre d'importance ?</t>
    </r>
  </si>
  <si>
    <t>select_multiple (3x par ordre d'importance)</t>
  </si>
  <si>
    <t>texte</t>
  </si>
  <si>
    <r>
      <t xml:space="preserve">Si </t>
    </r>
    <r>
      <rPr>
        <sz val="10"/>
        <color rgb="FF58585A"/>
        <rFont val="Calibri"/>
        <family val="2"/>
      </rPr>
      <t>[</t>
    </r>
    <r>
      <rPr>
        <sz val="10"/>
        <color rgb="FFFF0000"/>
        <rFont val="Roboto Condensed"/>
      </rPr>
      <t>code</t>
    </r>
    <r>
      <rPr>
        <sz val="10"/>
        <color rgb="FF58585A"/>
        <rFont val="Roboto Condensed"/>
      </rPr>
      <t>] est "13. Autre"</t>
    </r>
  </si>
  <si>
    <t xml:space="preserve">Pour chaque déplacement, quelle est la raison qui vous a motivé à vous installer dans le lieu que vous avez choisi. </t>
  </si>
  <si>
    <t>1. Manque de moyens pour s'installer ailleurs
2. La famille/les amis sont là pour apporter leur soutien
3. Amélioration des perspectives économiques (marché, terres, emplois, activités de subsistance) 
4. Amélioration de l'accès aux services de base (nourriture, eau, logement, soins de santé)
5. Amélioration des conditions de sécurité
6. Renforcement de la présence de la gouvernance (personnel/forces de sécurité, autorités civiles)
7. Accès à l'aide humanitaire
8. Autre
9. Ne sait pas
10. Préfère ne pas dire</t>
  </si>
  <si>
    <r>
      <t xml:space="preserve">Si </t>
    </r>
    <r>
      <rPr>
        <sz val="10"/>
        <color rgb="FF58585A"/>
        <rFont val="Calibri"/>
        <family val="2"/>
      </rPr>
      <t>[</t>
    </r>
    <r>
      <rPr>
        <sz val="10"/>
        <color rgb="FFFF0000"/>
        <rFont val="Roboto Condensed"/>
      </rPr>
      <t>code</t>
    </r>
    <r>
      <rPr>
        <sz val="10"/>
        <color rgb="FF58585A"/>
        <rFont val="Roboto Condensed"/>
      </rPr>
      <t>] est "8. Autre"</t>
    </r>
  </si>
  <si>
    <t>Hesper Scale</t>
  </si>
  <si>
    <t>Hesper scale</t>
  </si>
  <si>
    <t xml:space="preserve">Je vais vous poser des questions sur les graves problèmes que vous rencontrez peut-être actuellement. Ce qui nous intéresse c’est votre perception : un grave problème est un problème que vous considérez grave. Il n’y a pas de bonne ni de mauvaise réponse. En premier lieu, je vais vous poser des questions sur vos propres problèmes graves. </t>
  </si>
  <si>
    <t>NA</t>
  </si>
  <si>
    <t>eauhs</t>
  </si>
  <si>
    <t>Avez-vous un grave problème lié au manque d’eau potable ou utilisable pour la cuisine ?</t>
  </si>
  <si>
    <t>nourriturehs</t>
  </si>
  <si>
    <t>Avez-vous un grave problème de nourriture ? Par exemple, vous manquez de nourriture, vous n’avez pas de bonne nourriture ou vous ne pouvez pas cuisiner.</t>
  </si>
  <si>
    <t>abrishs</t>
  </si>
  <si>
    <t>Avez-vous un grave problème du fait que vous n’avez pas d’endroit convenable pour vivre ?</t>
  </si>
  <si>
    <t>toiletteshs</t>
  </si>
  <si>
    <t>Avez-vous un grave problème du fait que vous n’avez pas un accès facile ou sans danger à des toilettes propres ?</t>
  </si>
  <si>
    <t>hygiènehs</t>
  </si>
  <si>
    <t>Pour les hommes : Avez-vous un grave problème du fait que, dans votre situation, il est difficile de rester propre ? Par exemple, vous manquez de savon, d’eau ou ne disposez pas d’un endroit convenable pour vous laver. 
Pour les femmes : Avez-vous un grave problème du fait que, dans votre situation, il est difficile de rester propre ? Par exemple, vous manquez de savon, de matériels sanitaires, d’eau ou ne disposez pas d’un endroit convenable pour vous laver.</t>
  </si>
  <si>
    <t>vêtementshs</t>
  </si>
  <si>
    <t>Avez-vous un problème grave du fait que vous manquez ou n’avez pas de bons vêtements, chaussures, articles de literie ou couvertures ?</t>
  </si>
  <si>
    <t>revenuhs</t>
  </si>
  <si>
    <t>Avez-vous un grave problème lié à un manque de revenus, d’argent ou de ressources pour vivre ?</t>
  </si>
  <si>
    <t>santéphysiquehs</t>
  </si>
  <si>
    <t>Avez-vous un grave problème de santé physique ? Par exemple, vous souffrez d’une maladie, d’une blessure ou d’un handicap physique.</t>
  </si>
  <si>
    <t>soinsdesantéhs</t>
  </si>
  <si>
    <t>Pour les hommes : Avez-vous un grave problème lié à un manque d’accès aux soins de santé dont vous avez besoin ? Par exemple, un traitement ou des médicaments. 
Pour les femmes : Avez-vous un grave problème lié à un manque d’accès aux soins de santé dont vous avez besoin ? Par exemple, un traitement ou des médicaments, ou encore des soins de santé pour votre grossesse ou l’accouchement.</t>
  </si>
  <si>
    <t>détressehs</t>
  </si>
  <si>
    <t>Avez-vous un grave problème lié à un sentiment d’extrême détresse ? Par exemple, vous êtes bouleversé, triste, inquiet, vous avez peur ou êtes en colère.</t>
  </si>
  <si>
    <t>sécuritéhs</t>
  </si>
  <si>
    <t>Avez-vous un grave problème du fait que vous ou votre famille n’êtes pas en sécurité ou protégés où vous vivez aujourd’hui ? Par exemple, en raison d’un conflit, de violence ou de crime au sein de votre communauté, ville ou village.</t>
  </si>
  <si>
    <t>éducationhs</t>
  </si>
  <si>
    <t>Avez-vous un grave problème du fait que vos enfants ne vont pas à l’école ou ne reçoivent un assez bon enseignement ?</t>
  </si>
  <si>
    <t>soindesmembresdelafamillehs</t>
  </si>
  <si>
    <t>Avez-vous un grave problème du fait que, dans votre situation, il est difficile de prendre soin des membres de la famille qui vivent avec vous ? Par exemple, des enfants en bas âge ou bien des membres de votre famille âgés, souffrant d’un handicap ou d’une maladie mentale ou physique.</t>
  </si>
  <si>
    <t>soutiencommunautairehs</t>
  </si>
  <si>
    <t>Avez-vous un grave problème lié à un manque de soutien des gens de votre communauté, notamment un soutien émotionnel ou une aide pratique ?</t>
  </si>
  <si>
    <t>séparationfamilialehs</t>
  </si>
  <si>
    <t>Avez-vous un grave problème du fait que vous êtes séparé des membres de votre famille ?</t>
  </si>
  <si>
    <t>informationhs</t>
  </si>
  <si>
    <t>Pour les personnes déplacées : Avez-vous un grave problème du fait que vous n’êtes pas assez bien renseigné, par exemple parce que vous n’avez pas assez d’information sur l’aide humanitaire disponible ou sur ce qui se passe dans votre pays ou votre ville ? 
Pour les personnes non déplacées : Avez-vous un grave problème du fait que vous n’êtes pas assez bien renseigné, par exemple parce que vous n’avez pas assez d’information sur l’aide humanitaire disponible ?</t>
  </si>
  <si>
    <t>aidehs</t>
  </si>
  <si>
    <t>Avez-vous un grave problème en raison d’une aide humanitaire inadéquate ? Par exemple, vous n’avez pas un accès équitable à l’aide humanitaire disponible ou les organisations d’aide humanitaire travaillent de leur côté sans impliquer les personnes de votre communauté.</t>
  </si>
  <si>
    <t>respecths</t>
  </si>
  <si>
    <t>Avez-vous un grave problème du fait que vous ne vous sentez pas respecté ou vous vous sentez humilié ? Par exemple, en raison de la situation dans laquelle vous vivez ou en raison de la manière dont les gens vous traitent.</t>
  </si>
  <si>
    <t>mobilitéhs</t>
  </si>
  <si>
    <t>Avez-vous un grave problème du fait que vous ne pouvez pas vous déplacer d’un lieu à l’autre, par exemple à un autre village ou une autre ville ?</t>
  </si>
  <si>
    <t>tempslibrehs</t>
  </si>
  <si>
    <t>Avez-vous un grave problème du fait que vous avez trop de temps libre dans une journée ?</t>
  </si>
  <si>
    <t>Les quelques dernières questions se réfèrent aux personnes de votre communauté. Veuillez penser aux membres de votre communauté en répondant à ces questions.</t>
  </si>
  <si>
    <t>loietjusticehs</t>
  </si>
  <si>
    <t>Y a-t-il un grave problème dans votre communauté lié à un système légal et judiciaire inadéquat ou du fait que les gens ne connaissent pas assez leurs droits légaux ?</t>
  </si>
  <si>
    <t>sécuritédesfemmeshs</t>
  </si>
  <si>
    <t>maladiementalehs</t>
  </si>
  <si>
    <t>Y a-t-il un grave problème dans votre communauté lié aux maladies mentales ?</t>
  </si>
  <si>
    <t>soindespersonnesseuleshs</t>
  </si>
  <si>
    <t>Y a-t-il un grave problème dans votre communauté parce qu’il y a un manque de prise en charge des personnes seules, notamment des enfants en bas âge non accompagnés, des veufs/veuves ou des personnes âgées, ou des personnes non accompagnées souffrant d’une maladie ou d’un handicap physique ou mental ?</t>
  </si>
  <si>
    <t>besoinprioritaire</t>
  </si>
  <si>
    <t>Parmi ces problèmes, lequel est le plus grave ?</t>
  </si>
  <si>
    <t>listeproblemes</t>
  </si>
  <si>
    <t>Liste des problèmes graves auxquels à répondu par 1</t>
  </si>
  <si>
    <t>besoinprioritaire2</t>
  </si>
  <si>
    <t>Lequel est le deuxième problème le plus grave ?</t>
  </si>
  <si>
    <t>besoinprioritaire3</t>
  </si>
  <si>
    <t>Lequel est le troisième problème le plus grave ?</t>
  </si>
  <si>
    <t xml:space="preserve">ABNA </t>
  </si>
  <si>
    <t>1. Tente traditionnelle en peau
2. Tente traditionnelle en nattes
3. Abri / tente de fortune 
4. Huttes en pailles / tiges de céréales
5. Tente moderne (modèle HCR)
6. Unité d’Hébergement pour Réfugiés (RHU)
7. Maison inachevée squattée
8. Maison inachevée mise à disposition sans titre
9. Maison en banco / ciment
10. Site Collectif (école, église…)
11. Sans abris (aucun des abris mentionnés ci-dessus)</t>
  </si>
  <si>
    <t>Oui</t>
  </si>
  <si>
    <t>Pouvez-vous préciser de quel type de bâtiment communautaire il s'agit ?</t>
  </si>
  <si>
    <r>
      <t xml:space="preserve">Si </t>
    </r>
    <r>
      <rPr>
        <sz val="10"/>
        <color rgb="FF58585A"/>
        <rFont val="Calibri"/>
        <family val="2"/>
      </rPr>
      <t>[</t>
    </r>
    <r>
      <rPr>
        <sz val="10"/>
        <color rgb="FFFF0000"/>
        <rFont val="Roboto Condensed"/>
      </rPr>
      <t>code</t>
    </r>
    <r>
      <rPr>
        <sz val="10"/>
        <color rgb="FF58585A"/>
        <rFont val="Roboto Condensed"/>
      </rPr>
      <t>] est "10. Site Collectif (école, église…)"</t>
    </r>
  </si>
  <si>
    <r>
      <t xml:space="preserve">Si </t>
    </r>
    <r>
      <rPr>
        <sz val="10"/>
        <color rgb="FF58585A"/>
        <rFont val="Calibri"/>
        <family val="2"/>
      </rPr>
      <t>[</t>
    </r>
    <r>
      <rPr>
        <sz val="10"/>
        <color rgb="FFFF0000"/>
        <rFont val="Roboto Condensed"/>
      </rPr>
      <t>code</t>
    </r>
    <r>
      <rPr>
        <sz val="10"/>
        <color rgb="FF58585A"/>
        <rFont val="Roboto Condensed"/>
      </rPr>
      <t>] est "4. Autre"</t>
    </r>
  </si>
  <si>
    <r>
      <t xml:space="preserve">Si </t>
    </r>
    <r>
      <rPr>
        <sz val="10"/>
        <color rgb="FF58585A"/>
        <rFont val="Calibri"/>
        <family val="2"/>
      </rPr>
      <t>[</t>
    </r>
    <r>
      <rPr>
        <sz val="10"/>
        <color rgb="FFFF0000"/>
        <rFont val="Roboto Condensed"/>
      </rPr>
      <t>code</t>
    </r>
    <r>
      <rPr>
        <sz val="10"/>
        <color rgb="FF58585A"/>
        <rFont val="Roboto Condensed"/>
      </rPr>
      <t>] est "7. Autre"</t>
    </r>
  </si>
  <si>
    <r>
      <t xml:space="preserve">Si </t>
    </r>
    <r>
      <rPr>
        <sz val="10"/>
        <color rgb="FF58585A"/>
        <rFont val="Calibri"/>
        <family val="2"/>
      </rPr>
      <t>[</t>
    </r>
    <r>
      <rPr>
        <sz val="10"/>
        <color rgb="FFFF0000"/>
        <rFont val="Roboto Condensed"/>
      </rPr>
      <t>code</t>
    </r>
    <r>
      <rPr>
        <sz val="10"/>
        <color rgb="FF58585A"/>
        <rFont val="Roboto Condensed"/>
      </rPr>
      <t>] est "1. Rectangulaire"</t>
    </r>
  </si>
  <si>
    <r>
      <t xml:space="preserve">Si </t>
    </r>
    <r>
      <rPr>
        <sz val="10"/>
        <color rgb="FF58585A"/>
        <rFont val="Calibri"/>
        <family val="2"/>
      </rPr>
      <t>[</t>
    </r>
    <r>
      <rPr>
        <sz val="10"/>
        <color rgb="FFFF0000"/>
        <rFont val="Roboto Condensed"/>
      </rPr>
      <t>code</t>
    </r>
    <r>
      <rPr>
        <sz val="10"/>
        <color rgb="FF58585A"/>
        <rFont val="Roboto Condensed"/>
      </rPr>
      <t>] est "2. Circulaire"</t>
    </r>
  </si>
  <si>
    <r>
      <t xml:space="preserve">Si </t>
    </r>
    <r>
      <rPr>
        <sz val="10"/>
        <color rgb="FF58585A"/>
        <rFont val="Calibri"/>
        <family val="2"/>
      </rPr>
      <t>[</t>
    </r>
    <r>
      <rPr>
        <sz val="10"/>
        <color rgb="FFFF0000"/>
        <rFont val="Roboto Condensed"/>
      </rPr>
      <t>code</t>
    </r>
    <r>
      <rPr>
        <sz val="10"/>
        <color rgb="FF58585A"/>
        <rFont val="Roboto Condensed"/>
      </rPr>
      <t>] est "1. Rectangulaire" OU "2. Circulaire"</t>
    </r>
  </si>
  <si>
    <r>
      <t xml:space="preserve">1. Bon/non endommagé
2. Endommagés/Dégâts importants, mais réparable
3. Très mauvais état (destruction totale ou tente de fortune)
</t>
    </r>
    <r>
      <rPr>
        <sz val="10"/>
        <color rgb="FF00B050"/>
        <rFont val="Roboto Condensed"/>
      </rPr>
      <t>4. Ne sait pas</t>
    </r>
    <r>
      <rPr>
        <sz val="10"/>
        <color rgb="FF58585A"/>
        <rFont val="Roboto Condensed"/>
      </rPr>
      <t xml:space="preserve">
5. Ne souhaite pas répondre</t>
    </r>
  </si>
  <si>
    <r>
      <t xml:space="preserve">1. Pas de problème (ne peut pas être sélectionné avec d'autres options)
2. Manque d'accès à des installations pour cuisiner
3. Insuffisance de combustible pour cuisiner
4. Manque d'espace dans l'abri pour cuisiner
5. Impossibilité / difficulté pour dormir (espace, équipement, insécurité)
6. Impossibilité / difficulté pour stocker de la nourriture/de l'eau (espace, équipement, insécurité)
7. Pas de lumière à l'intérieur ou à l'extérieur de l'abri
8. Manque d'hygiène personnelle dans l'abri (pas d'accès aux infrastructures, manque d'intimité)
9. Accès à l'ectricité intermittent ou insuffisant
10. Pas d'électricité ou de lampe solaire
11. Autre
</t>
    </r>
    <r>
      <rPr>
        <sz val="10"/>
        <color rgb="FF00B050"/>
        <rFont val="Roboto Condensed"/>
      </rPr>
      <t>12. Ne sait pas</t>
    </r>
    <r>
      <rPr>
        <sz val="10"/>
        <color rgb="FF58585A"/>
        <rFont val="Roboto Condensed"/>
      </rPr>
      <t xml:space="preserve">
13. Ne souhaite pas répondre</t>
    </r>
  </si>
  <si>
    <r>
      <t xml:space="preserve">Si </t>
    </r>
    <r>
      <rPr>
        <sz val="10"/>
        <color rgb="FF58585A"/>
        <rFont val="Calibri"/>
        <family val="2"/>
      </rPr>
      <t>[</t>
    </r>
    <r>
      <rPr>
        <sz val="10"/>
        <color rgb="FFFF0000"/>
        <rFont val="Roboto Condensed"/>
      </rPr>
      <t>code</t>
    </r>
    <r>
      <rPr>
        <sz val="10"/>
        <color rgb="FF58585A"/>
        <rFont val="Roboto Condensed"/>
      </rPr>
      <t>] est "11. Autre"</t>
    </r>
  </si>
  <si>
    <r>
      <t xml:space="preserve">Si </t>
    </r>
    <r>
      <rPr>
        <sz val="10"/>
        <color rgb="FF58585A"/>
        <rFont val="Calibri"/>
        <family val="2"/>
      </rPr>
      <t>[</t>
    </r>
    <r>
      <rPr>
        <sz val="10"/>
        <color rgb="FFFF0000"/>
        <rFont val="Roboto Condensed"/>
      </rPr>
      <t>code</t>
    </r>
    <r>
      <rPr>
        <sz val="10"/>
        <color rgb="FF58585A"/>
        <rFont val="Roboto Condensed"/>
      </rPr>
      <t>] est "1. Oui"</t>
    </r>
  </si>
  <si>
    <r>
      <t xml:space="preserve">Si </t>
    </r>
    <r>
      <rPr>
        <sz val="10"/>
        <color rgb="FF58585A"/>
        <rFont val="Calibri"/>
        <family val="2"/>
      </rPr>
      <t>[</t>
    </r>
    <r>
      <rPr>
        <sz val="10"/>
        <color rgb="FFFF0000"/>
        <rFont val="Roboto Condensed"/>
      </rPr>
      <t>code</t>
    </r>
    <r>
      <rPr>
        <sz val="10"/>
        <color rgb="FF58585A"/>
        <rFont val="Roboto Condensed"/>
      </rPr>
      <t>] est "5. Autre"</t>
    </r>
  </si>
  <si>
    <r>
      <t xml:space="preserve">Si </t>
    </r>
    <r>
      <rPr>
        <sz val="10"/>
        <color rgb="FF58585A"/>
        <rFont val="Calibri"/>
        <family val="2"/>
      </rPr>
      <t>[</t>
    </r>
    <r>
      <rPr>
        <sz val="10"/>
        <color rgb="FFFF0000"/>
        <rFont val="Roboto Condensed"/>
      </rPr>
      <t>code</t>
    </r>
    <r>
      <rPr>
        <sz val="10"/>
        <color rgb="FF58585A"/>
        <rFont val="Roboto Condensed"/>
      </rPr>
      <t>] est "15. Autre"</t>
    </r>
  </si>
  <si>
    <t>BNI</t>
  </si>
  <si>
    <r>
      <t xml:space="preserve">Si </t>
    </r>
    <r>
      <rPr>
        <sz val="10"/>
        <color rgb="FF58585A"/>
        <rFont val="Calibri"/>
        <family val="2"/>
      </rPr>
      <t>[</t>
    </r>
    <r>
      <rPr>
        <sz val="10"/>
        <color rgb="FFFF0000"/>
        <rFont val="Roboto Condensed"/>
      </rPr>
      <t>code</t>
    </r>
    <r>
      <rPr>
        <sz val="10"/>
        <color rgb="FF58585A"/>
        <rFont val="Roboto Condensed"/>
      </rPr>
      <t>] est "&gt;0"</t>
    </r>
  </si>
  <si>
    <t>Quels sont les autres articles non alimentaires essentiels qui manquent à votre ménage ?</t>
  </si>
  <si>
    <t>1. Bâche
2. Couverture
3. Natte de couchage
4. Ciment
5. Tôle
6. Bambou
7. Eucalyptus
8. Bois
9. Crochet
10. Paille
11. Gravier
12. Sable
13. PVC
14. Métal
15. Bidon
16. Jerrycan
17. Casserole
18. Ustensiles de cuisine (Marmite en Inox ou Aluminium, Poêle, Louche en Aluminium, Assiettes, Tasses, Couverts, Bols)
19. Moustiquaire
20. Seau
21. Savon
22. Corde
23. Outils (Pelle, Pioche, Houe, Marteau, Pince, Scie, clous)
24. Lampe solaire
25. Clous
26. Petit bois pour isolation thermique
27. Aucun
28. Autre
29. Ne sait pas
30. Ne souhaite pas répondre</t>
  </si>
  <si>
    <t>Texte</t>
  </si>
  <si>
    <r>
      <t>Si [</t>
    </r>
    <r>
      <rPr>
        <sz val="10"/>
        <color rgb="FFFF0000"/>
        <rFont val="Roboto Condensed"/>
      </rPr>
      <t>code</t>
    </r>
    <r>
      <rPr>
        <sz val="10"/>
        <color rgb="FF58585A"/>
        <rFont val="Roboto Condensed"/>
      </rPr>
      <t>] est "8. Autre"</t>
    </r>
  </si>
  <si>
    <t>1. Branchements domestiques
2. Branchements dans le lotissement, dans la cour ou sur la parcelle
3. Branchements chez le voisin
4. Robinet public/borne-fontaine
5. Forage ou puits tubulaire
6. Puits protégé
7. Puits non protégé
8. Collecte d'eau de pluie protégée
9. Camion-citerne
10. Chariot avec petit réservoir / baril
11. Eau en bouteille
12. Sachet d'eau / eau en sachet
13. Eau de surface (rivière, barrage, lac, étang, ruisseau, canal, canal d'irrigation)
14. Eau de pluie
15. Autre 
16. Ne sait pas
17. Préfère ne pas répondre</t>
  </si>
  <si>
    <r>
      <t xml:space="preserve">Si </t>
    </r>
    <r>
      <rPr>
        <sz val="10"/>
        <color rgb="FF58585A"/>
        <rFont val="Calibri"/>
        <family val="2"/>
      </rPr>
      <t>[</t>
    </r>
    <r>
      <rPr>
        <sz val="10"/>
        <color rgb="FFFF0000"/>
        <rFont val="Roboto Condensed"/>
      </rPr>
      <t>code</t>
    </r>
    <r>
      <rPr>
        <sz val="10"/>
        <color rgb="FF58585A"/>
        <rFont val="Roboto Condensed"/>
      </rPr>
      <t>] est "14. Autre"</t>
    </r>
  </si>
  <si>
    <t>1. Enlèvement de femme/ enfant
2. Braquage, 
3. Distance, 
4. Viol de femmes/fille 
5. Infrastructure dangereuse
6. Recrutement d'enfants dans des groupes armées
7. Violence
8. Autre
9. Ne sait pas 
10. Ne souhaite pas répondre</t>
  </si>
  <si>
    <r>
      <t xml:space="preserve">Si </t>
    </r>
    <r>
      <rPr>
        <sz val="10"/>
        <color rgb="FF58585A"/>
        <rFont val="Calibri"/>
        <family val="2"/>
      </rPr>
      <t>[</t>
    </r>
    <r>
      <rPr>
        <sz val="10"/>
        <color rgb="FFFF0000"/>
        <rFont val="Roboto Condensed"/>
      </rPr>
      <t>code</t>
    </r>
    <r>
      <rPr>
        <sz val="10"/>
        <color rgb="FF58585A"/>
        <rFont val="Roboto Condensed"/>
      </rPr>
      <t>] est "2. Nombre de minutes."</t>
    </r>
  </si>
  <si>
    <r>
      <t xml:space="preserve">Si </t>
    </r>
    <r>
      <rPr>
        <sz val="10"/>
        <color rgb="FF58585A"/>
        <rFont val="Calibri"/>
        <family val="2"/>
      </rPr>
      <t>[</t>
    </r>
    <r>
      <rPr>
        <sz val="10"/>
        <color rgb="FFFF0000"/>
        <rFont val="Roboto Condensed"/>
      </rPr>
      <t>code</t>
    </r>
    <r>
      <rPr>
        <sz val="10"/>
        <color rgb="FF58585A"/>
        <rFont val="Roboto Condensed"/>
      </rPr>
      <t>] est "1.Oui"</t>
    </r>
  </si>
  <si>
    <t>1. 1 fois par jour
2. 2 fois par jour
3. Tous les 2 jours
4. Autre
5. Ne sait pas
6. Ne souhaite pas repondre</t>
  </si>
  <si>
    <r>
      <t xml:space="preserve">Si </t>
    </r>
    <r>
      <rPr>
        <sz val="10"/>
        <color rgb="FF58585A"/>
        <rFont val="Calibri"/>
        <family val="2"/>
      </rPr>
      <t>[</t>
    </r>
    <r>
      <rPr>
        <sz val="10"/>
        <color rgb="FFFF0000"/>
        <rFont val="Roboto Condensed"/>
      </rPr>
      <t>code</t>
    </r>
    <r>
      <rPr>
        <sz val="10"/>
        <color rgb="FF58585A"/>
        <rFont val="Roboto Condensed"/>
      </rPr>
      <t>] N`est pas "1. "Jamais (0 fois), "6. Je ne sais pas", OUI "7. Je ne souhaire pas répondre"</t>
    </r>
  </si>
  <si>
    <t>1. Augmentation du nombre de personne par point d'eau (plus d'attente et moins d'eau disponible)
2. Multiples coupures d'eau
3. Augmentation du prix du bidon d'eau
4. Tarissement des sources en saison sèche
5. Contraintes de mouvement pour aller au point d'eau
6. Autre
7. Ne sait pas
8. Ne souhaite pas répondre</t>
  </si>
  <si>
    <r>
      <t xml:space="preserve">Si </t>
    </r>
    <r>
      <rPr>
        <sz val="10"/>
        <color rgb="FF58585A"/>
        <rFont val="Calibri"/>
        <family val="2"/>
      </rPr>
      <t>[</t>
    </r>
    <r>
      <rPr>
        <sz val="10"/>
        <color rgb="FFFF0000"/>
        <rFont val="Roboto Condensed"/>
      </rPr>
      <t>code</t>
    </r>
    <r>
      <rPr>
        <sz val="10"/>
        <color rgb="FF58585A"/>
        <rFont val="Roboto Condensed"/>
      </rPr>
      <t>] est "2. Déterioration"</t>
    </r>
  </si>
  <si>
    <r>
      <t xml:space="preserve">Si </t>
    </r>
    <r>
      <rPr>
        <sz val="10"/>
        <color rgb="FF58585A"/>
        <rFont val="Calibri"/>
        <family val="2"/>
      </rPr>
      <t>[</t>
    </r>
    <r>
      <rPr>
        <sz val="10"/>
        <color rgb="FFFF0000"/>
        <rFont val="Roboto Condensed"/>
      </rPr>
      <t>code</t>
    </r>
    <r>
      <rPr>
        <sz val="10"/>
        <color rgb="FF58585A"/>
        <rFont val="Roboto Condensed"/>
      </rPr>
      <t>] est "6. Autre"</t>
    </r>
  </si>
  <si>
    <r>
      <t xml:space="preserve">Si </t>
    </r>
    <r>
      <rPr>
        <sz val="10"/>
        <color rgb="FF58585A"/>
        <rFont val="Calibri"/>
        <family val="2"/>
      </rPr>
      <t>[</t>
    </r>
    <r>
      <rPr>
        <sz val="10"/>
        <color rgb="FFFF0000"/>
        <rFont val="Roboto Condensed"/>
      </rPr>
      <t>code</t>
    </r>
    <r>
      <rPr>
        <sz val="10"/>
        <color rgb="FF58585A"/>
        <rFont val="Roboto Condensed"/>
      </rPr>
      <t>] est "1. Amélioration"</t>
    </r>
  </si>
  <si>
    <t>Quel type de latrines utilisez vous ?</t>
  </si>
  <si>
    <t xml:space="preserve">1. Chasse d'eau vers une fosse septique 
2. Chasse d'eau vers une latrine à fosse
3. Chasse d'eau vers des fossés ouverts
4. Latrines à fosse avec dalle
5. Latrines à fosse sans dalle / fosse ouverte
6. Latrines à double fosse avec dalle
7. Latrines à double fosse sans dalle
8. Toilettes à compostage / Latrines EcoSan
9. Assainissement à base de conteneurs ou Toilettes amovibles avec conteneur 
10. Défécation à l'air libre (Pas d'installations, buissons, champs, jetés avec les déchets solides, etc.) 
11. Autre
12. Ne sait pas
13. Préfère ne pas répondre </t>
  </si>
  <si>
    <r>
      <t xml:space="preserve">Si </t>
    </r>
    <r>
      <rPr>
        <sz val="10"/>
        <color rgb="FF58585A"/>
        <rFont val="Calibri"/>
        <family val="2"/>
      </rPr>
      <t>[</t>
    </r>
    <r>
      <rPr>
        <sz val="10"/>
        <color rgb="FFFF0000"/>
        <rFont val="Roboto Condensed"/>
      </rPr>
      <t>code</t>
    </r>
    <r>
      <rPr>
        <sz val="10"/>
        <color rgb="FF58585A"/>
        <rFont val="Roboto Condensed"/>
      </rPr>
      <t>] est "1. Toujours" OU "2. Parfois"</t>
    </r>
  </si>
  <si>
    <r>
      <t xml:space="preserve">Si </t>
    </r>
    <r>
      <rPr>
        <sz val="10"/>
        <color rgb="FF58585A"/>
        <rFont val="Calibri"/>
        <family val="2"/>
      </rPr>
      <t>[</t>
    </r>
    <r>
      <rPr>
        <sz val="10"/>
        <color rgb="FFFF0000"/>
        <rFont val="Roboto Condensed"/>
      </rPr>
      <t>code</t>
    </r>
    <r>
      <rPr>
        <sz val="10"/>
        <color rgb="FF58585A"/>
        <rFont val="Roboto Condensed"/>
      </rPr>
      <t>] est "3. Jamais"</t>
    </r>
  </si>
  <si>
    <t>Securité Alimentaire</t>
  </si>
  <si>
    <r>
      <t xml:space="preserve">Si moins de 3 repas par jour sont préparés pour </t>
    </r>
    <r>
      <rPr>
        <sz val="10"/>
        <color rgb="FFFF0000"/>
        <rFont val="Roboto Condensed"/>
      </rPr>
      <t>l'ensemble</t>
    </r>
    <r>
      <rPr>
        <sz val="10"/>
        <color rgb="FF58585A"/>
        <rFont val="Roboto Condensed"/>
      </rPr>
      <t xml:space="preserve"> du ménage, quelle est la PRINCIPALE raison pour laquelle vous n'avez pas accès à suffisamment de nourriture par jour ?</t>
    </r>
  </si>
  <si>
    <r>
      <t xml:space="preserve">Si </t>
    </r>
    <r>
      <rPr>
        <sz val="10"/>
        <color rgb="FF58585A"/>
        <rFont val="Calibri"/>
        <family val="2"/>
      </rPr>
      <t>[</t>
    </r>
    <r>
      <rPr>
        <sz val="10"/>
        <color rgb="FFFF0000"/>
        <rFont val="Roboto Condensed"/>
      </rPr>
      <t>code</t>
    </r>
    <r>
      <rPr>
        <sz val="10"/>
        <color rgb="FF58585A"/>
        <rFont val="Roboto Condensed"/>
      </rPr>
      <t>] est "1. Un repas par jour" OU "2. Deux repas par jour" OU Si [</t>
    </r>
    <r>
      <rPr>
        <sz val="10"/>
        <color rgb="FFFF0000"/>
        <rFont val="Roboto Condensed"/>
      </rPr>
      <t>code</t>
    </r>
    <r>
      <rPr>
        <sz val="10"/>
        <color rgb="FF58585A"/>
        <rFont val="Roboto Condensed"/>
      </rPr>
      <t>] est "1. Un repas par jour" OU "2. Deux repas par jour"</t>
    </r>
  </si>
  <si>
    <r>
      <t xml:space="preserve">Si </t>
    </r>
    <r>
      <rPr>
        <sz val="10"/>
        <color rgb="FF58585A"/>
        <rFont val="Calibri"/>
        <family val="2"/>
      </rPr>
      <t>[</t>
    </r>
    <r>
      <rPr>
        <sz val="10"/>
        <color rgb="FFFF0000"/>
        <rFont val="Roboto Condensed"/>
      </rPr>
      <t>code</t>
    </r>
    <r>
      <rPr>
        <sz val="10"/>
        <color rgb="FF58585A"/>
        <rFont val="Roboto Condensed"/>
      </rPr>
      <t>] est "19. Autre"</t>
    </r>
  </si>
  <si>
    <t>HHS</t>
  </si>
  <si>
    <t>Au cours des 4 dernières semaines (30 jours), est-il arrivé qu'il n'y ait pas eu de nourriture à manger dans votre foyer par manque de ressources pour se procurer de la nourriture ?</t>
  </si>
  <si>
    <t>Combien de fois est-ce arrivé au cours des 30 derniers jours ?</t>
  </si>
  <si>
    <t>Au cours des 4 dernières semaines (30 jours), est-ce que vous ou un membre de votre foyer vous êtes endormis le soir en ayant faim parce qu'il n'y avait pas assez de nourriture ?</t>
  </si>
  <si>
    <t>Au cours des 4 dernières semaines (30 jours), est-ce que vous ou un membre de votre foyer avez passé une journée et une nuit entière sans manger du tout parce qu'il n'y avait pas assez de nourriture ?</t>
  </si>
  <si>
    <t>Parmi les activités économiques suivantes, laquelle constitue la principale activité de votre ménage avant d'être déplacés ?</t>
  </si>
  <si>
    <t>TBD</t>
  </si>
  <si>
    <t xml:space="preserve">Votre ménage n'a-t-il pas eu assez d'argent pour la nourriture le mois dernier ? </t>
  </si>
  <si>
    <t>select_one / Integer</t>
  </si>
  <si>
    <t>Pouvez-vous estimer quel pourcentage du revenu de votre ménage au cours des 30 derniers jours provient de chacune des sources suivantes ?</t>
  </si>
  <si>
    <r>
      <t xml:space="preserve">Si </t>
    </r>
    <r>
      <rPr>
        <sz val="10"/>
        <color rgb="FF58585A"/>
        <rFont val="Calibri"/>
        <family val="2"/>
      </rPr>
      <t>[</t>
    </r>
    <r>
      <rPr>
        <sz val="10"/>
        <color rgb="FFFF0000"/>
        <rFont val="Roboto Condensed"/>
      </rPr>
      <t>code</t>
    </r>
    <r>
      <rPr>
        <sz val="10"/>
        <color rgb="FF58585A"/>
        <rFont val="Roboto Condensed"/>
      </rPr>
      <t>] est "1. Revenu total____", et "1. Revenu total____&gt; 0".</t>
    </r>
  </si>
  <si>
    <r>
      <t xml:space="preserve">Si </t>
    </r>
    <r>
      <rPr>
        <sz val="10"/>
        <color rgb="FF58585A"/>
        <rFont val="Calibri"/>
        <family val="2"/>
      </rPr>
      <t>[</t>
    </r>
    <r>
      <rPr>
        <sz val="10"/>
        <color rgb="FFFF0000"/>
        <rFont val="Roboto Condensed"/>
      </rPr>
      <t>code</t>
    </r>
    <r>
      <rPr>
        <sz val="10"/>
        <color rgb="FF58585A"/>
        <rFont val="Roboto Condensed"/>
      </rPr>
      <t>] est "10. Autre"</t>
    </r>
  </si>
  <si>
    <t>Au cours des 6 derniers mois, combien votre ménage a-t-il dépensé, en monnaie locale, pour chacune des catégories suivantes d'articles de consommation domestique ? Pour chacune d'elles, veuillez estimer le montant total dépensé par votre ménage, toutes modalités confondues (espèces, crédit, argent mobile, etc.).</t>
  </si>
  <si>
    <t>1. Entretien ou réparation de l'abri
2. Articles ménagers non alimentaires pour des achats peu fréquents / non réguliers (couvertures, casseroles, vêtements, etc.).
3. Dépenses liées à la santé (soins de santé, médicaments, etc.)
4. Dépenses liées à l'éducation (frais de scolarité, fournitures scolaires, uniformes, etc.)
5. Remboursement des dettes
6. Toutes les autres dépenses peu fréquentes (veuillez préciser)
7. Ne sait pas 
8. Préfère ne pas répondre</t>
  </si>
  <si>
    <r>
      <t xml:space="preserve">Si </t>
    </r>
    <r>
      <rPr>
        <sz val="10"/>
        <color rgb="FF58585A"/>
        <rFont val="Calibri"/>
        <family val="2"/>
      </rPr>
      <t>[</t>
    </r>
    <r>
      <rPr>
        <sz val="10"/>
        <color rgb="FFFF0000"/>
        <rFont val="Roboto Condensed"/>
      </rPr>
      <t>code</t>
    </r>
    <r>
      <rPr>
        <sz val="10"/>
        <color rgb="FF58585A"/>
        <rFont val="Roboto Condensed"/>
      </rPr>
      <t>] est "8 Autre"</t>
    </r>
  </si>
  <si>
    <r>
      <t xml:space="preserve">Si </t>
    </r>
    <r>
      <rPr>
        <sz val="10"/>
        <color rgb="FF58585A"/>
        <rFont val="Calibri"/>
        <family val="2"/>
      </rPr>
      <t>[</t>
    </r>
    <r>
      <rPr>
        <sz val="10"/>
        <color rgb="FFFF0000"/>
        <rFont val="Roboto Condensed"/>
      </rPr>
      <t>code</t>
    </r>
    <r>
      <rPr>
        <sz val="10"/>
        <color rgb="FF58585A"/>
        <rFont val="Roboto Condensed"/>
      </rPr>
      <t>] est "12 Autre"</t>
    </r>
  </si>
  <si>
    <t>Select_one</t>
  </si>
  <si>
    <t>1. Consultation ou médicaments pour les maladies aiguës (fièvre, diarrhée, toux, etc.) 
2. Consultation ou médicaments pour les maladies chroniques (diabète, hypertension, etc.)
3. Soins pour les traumatismes (blessures, accidents, blessures liées aux conflits)
4. Chirurgie élective, non vitale
5. Chirurgie d'urgence, vitale
6. Services prénatals ou postnatals
7. Services d'accouchement en toute sécurité
8. Services de laboratoire
9. Services de lutte contre les VBG
10. Services de SMSPS
11. Services dentaires
12. Services de vaccination
13. Information sur les symptômes et traitement à domicile 
14. Autre 
15. Ne sait pas
16. Préfère ne pas répondre</t>
  </si>
  <si>
    <r>
      <t>Si [</t>
    </r>
    <r>
      <rPr>
        <sz val="10"/>
        <color rgb="FFFF0000"/>
        <rFont val="Roboto Condensed"/>
      </rPr>
      <t>code</t>
    </r>
    <r>
      <rPr>
        <sz val="10"/>
        <color rgb="FF58585A"/>
        <rFont val="Roboto Condensed"/>
      </rPr>
      <t>] est "14 Autre"</t>
    </r>
  </si>
  <si>
    <r>
      <t>Si [</t>
    </r>
    <r>
      <rPr>
        <sz val="10"/>
        <color rgb="FFFF0000"/>
        <rFont val="Roboto Condensed"/>
      </rPr>
      <t>code</t>
    </r>
    <r>
      <rPr>
        <sz val="10"/>
        <color rgb="FF58585A"/>
        <rFont val="Roboto Condensed"/>
      </rPr>
      <t>] est "1 Oui"</t>
    </r>
  </si>
  <si>
    <r>
      <t>Si [</t>
    </r>
    <r>
      <rPr>
        <sz val="10"/>
        <color rgb="FFFF0000"/>
        <rFont val="Roboto Condensed"/>
      </rPr>
      <t>code</t>
    </r>
    <r>
      <rPr>
        <sz val="10"/>
        <color rgb="FF58585A"/>
        <rFont val="Roboto Condensed"/>
      </rPr>
      <t>] est "6 Autre"</t>
    </r>
  </si>
  <si>
    <r>
      <t>Si [</t>
    </r>
    <r>
      <rPr>
        <sz val="10"/>
        <color rgb="FFFF0000"/>
        <rFont val="Roboto Condensed"/>
      </rPr>
      <t>code</t>
    </r>
    <r>
      <rPr>
        <sz val="10"/>
        <color rgb="FF58585A"/>
        <rFont val="Roboto Condensed"/>
      </rPr>
      <t>] est "1. Oui"</t>
    </r>
  </si>
  <si>
    <r>
      <t>Si [</t>
    </r>
    <r>
      <rPr>
        <sz val="10"/>
        <color rgb="FFFF0000"/>
        <rFont val="Roboto Condensed"/>
      </rPr>
      <t>code</t>
    </r>
    <r>
      <rPr>
        <sz val="10"/>
        <color rgb="FF58585A"/>
        <rFont val="Roboto Condensed"/>
      </rPr>
      <t>] est "10 Autre"</t>
    </r>
  </si>
  <si>
    <t>Dans votre ménage, est-ce que des femmes enceintes ont accouché au cours des deux derniers mois ?</t>
  </si>
  <si>
    <t>Oui
Non
Ne sait pas
Ne souhaite pas répondre</t>
  </si>
  <si>
    <t>A tous</t>
  </si>
  <si>
    <t>Si oui, combien ?</t>
  </si>
  <si>
    <t>sante_enceinte_nombre</t>
  </si>
  <si>
    <r>
      <t>Si [</t>
    </r>
    <r>
      <rPr>
        <sz val="10"/>
        <color rgb="FFFF0000"/>
        <rFont val="Roboto Condensed"/>
      </rPr>
      <t>code</t>
    </r>
    <r>
      <rPr>
        <sz val="10"/>
        <color rgb="FF58585A"/>
        <rFont val="Roboto Condensed"/>
      </rPr>
      <t>] est "Oui"</t>
    </r>
  </si>
  <si>
    <r>
      <t>Si [</t>
    </r>
    <r>
      <rPr>
        <sz val="10"/>
        <color rgb="FFFF0000"/>
        <rFont val="Roboto Condensed"/>
      </rPr>
      <t>code</t>
    </r>
    <r>
      <rPr>
        <sz val="10"/>
        <color rgb="FF58585A"/>
        <rFont val="Roboto Condensed"/>
      </rPr>
      <t>] est "7 Autre"</t>
    </r>
  </si>
  <si>
    <r>
      <t>Si [</t>
    </r>
    <r>
      <rPr>
        <sz val="10"/>
        <color rgb="FFFF0000"/>
        <rFont val="Roboto Condensed"/>
      </rPr>
      <t>code</t>
    </r>
    <r>
      <rPr>
        <sz val="10"/>
        <color rgb="FF58585A"/>
        <rFont val="Roboto Condensed"/>
      </rPr>
      <t>] est "2. Déterioration"</t>
    </r>
  </si>
  <si>
    <t>Si amélioration, pourquoi ?</t>
  </si>
  <si>
    <r>
      <t>Si [</t>
    </r>
    <r>
      <rPr>
        <sz val="10"/>
        <color rgb="FFFF0000"/>
        <rFont val="Roboto Condensed"/>
      </rPr>
      <t>code</t>
    </r>
    <r>
      <rPr>
        <sz val="10"/>
        <color rgb="FF58585A"/>
        <rFont val="Roboto Condensed"/>
      </rPr>
      <t>] est "1. Amélioration"</t>
    </r>
  </si>
  <si>
    <t>Est ce que Enfant ${enfant_id}  était inscrit.e (enregistré.e) dans une école formelle / un établissement scolaire formel ?</t>
  </si>
  <si>
    <t>1. Oui
2. Non
3. Ne sait pas
4. Ne souhaite pas repondre</t>
  </si>
  <si>
    <t xml:space="preserve">[si inscrit] est ce que [enfant] recevait le plus souvent un enseignement à distance ou en personne ? </t>
  </si>
  <si>
    <t>1. En personne (présentiel) 
2. A distance 
3. Ne sait pas
4. Préfère ne pas répondre</t>
  </si>
  <si>
    <t xml:space="preserve">S'il s'agit d'un enseignement à distance, pourriez-vous expliquer le type d'enseignement ? </t>
  </si>
  <si>
    <t xml:space="preserve">[si enfant inscrit et modalité d'enseignement en personne]
Est ce que [enfant] fréquentait régulièrement l'école (Au moins 4 fois par semaine) ?
</t>
  </si>
  <si>
    <t>[si enfant inscrit et modalité d'enseignement à distance]
[enfant] a-t-il/elle suivit un enseignement à distance de façon régulière (Au moins 4 fois par semaine) ?</t>
  </si>
  <si>
    <t>Vous avez indiqué que Enfant ${enfant_id}  n'était pas inscrit(e) dans une institution éducative formelle. Pourriez-vous spécifier si ce membre du ménage suit néanmois une éducation informelle / non formelle ?</t>
  </si>
  <si>
    <r>
      <t>Si [</t>
    </r>
    <r>
      <rPr>
        <sz val="10"/>
        <color rgb="FFFF0000"/>
        <rFont val="Roboto Condensed"/>
      </rPr>
      <t>code</t>
    </r>
    <r>
      <rPr>
        <sz val="10"/>
        <color rgb="FF58585A"/>
        <rFont val="Roboto Condensed"/>
      </rPr>
      <t>] est "2. Non"</t>
    </r>
  </si>
  <si>
    <t xml:space="preserve">select_mutliple </t>
  </si>
  <si>
    <r>
      <t>Si [</t>
    </r>
    <r>
      <rPr>
        <sz val="10"/>
        <color rgb="FFFF0000"/>
        <rFont val="Roboto Condensed"/>
      </rPr>
      <t>code</t>
    </r>
    <r>
      <rPr>
        <sz val="10"/>
        <color rgb="FF58585A"/>
        <rFont val="Roboto Condensed"/>
      </rPr>
      <t>] est "13. Autres"</t>
    </r>
  </si>
  <si>
    <r>
      <t>Si [</t>
    </r>
    <r>
      <rPr>
        <sz val="10"/>
        <color rgb="FFFF0000"/>
        <rFont val="Roboto Condensed"/>
      </rPr>
      <t>code</t>
    </r>
    <r>
      <rPr>
        <sz val="10"/>
        <color rgb="FF58585A"/>
        <rFont val="Roboto Condensed"/>
      </rPr>
      <t>] est "5. Autre"</t>
    </r>
  </si>
  <si>
    <r>
      <t>Si [</t>
    </r>
    <r>
      <rPr>
        <sz val="10"/>
        <color rgb="FFFF0000"/>
        <rFont val="Roboto Condensed"/>
      </rPr>
      <t>code</t>
    </r>
    <r>
      <rPr>
        <sz val="10"/>
        <color rgb="FF58585A"/>
        <rFont val="Roboto Condensed"/>
      </rPr>
      <t>] est "2. Amélioration"</t>
    </r>
  </si>
  <si>
    <t>Qu’est-ce qui vous fais peur pour les filles de votre famille ?</t>
  </si>
  <si>
    <t>1. Violences physiques
2. Violences sexuelles y compris mutilation génitales féminines
3. Détresse psychosociale/ émotionnelle
4. Travail des enfants / exploitation économique
5. Mariage d’enfant
6. Recrutement par les groupes armés
7. Enlèvements
8. Meurtres
9. Blessures/mutilations des membres
10. Séparation familiale
11. Blessures/meurtre à cause de la menace explosive
12. Autre
13. Ne sait pas
14. Ne souhaite pas répondre</t>
  </si>
  <si>
    <r>
      <t>Si [</t>
    </r>
    <r>
      <rPr>
        <sz val="10"/>
        <color rgb="FFFF0000"/>
        <rFont val="Roboto Condensed"/>
      </rPr>
      <t>code</t>
    </r>
    <r>
      <rPr>
        <sz val="10"/>
        <color rgb="FF58585A"/>
        <rFont val="Roboto Condensed"/>
      </rPr>
      <t>] est "21. Autres"</t>
    </r>
  </si>
  <si>
    <t>Qu’est-ce qui vous fais peur pour les garçons de votre famille ?</t>
  </si>
  <si>
    <t>Qu’est-ce qui vous fais peur pour les hommes de votre famille ?</t>
  </si>
  <si>
    <t>Qu’est-ce qui vous fais peur pour les femmes de votre famille ?</t>
  </si>
  <si>
    <r>
      <t>Existe-il des mécanismes pour reporter les problèmes de protection o</t>
    </r>
    <r>
      <rPr>
        <sz val="10"/>
        <color rgb="FF00B050"/>
        <rFont val="Roboto Condensed"/>
      </rPr>
      <t>u</t>
    </r>
    <r>
      <rPr>
        <sz val="10"/>
        <color rgb="FF58585A"/>
        <rFont val="Roboto Condensed"/>
      </rPr>
      <t xml:space="preserve"> sécurité à distance de marche (aller-retour possible pendant la journée)?</t>
    </r>
  </si>
  <si>
    <r>
      <t>Si [</t>
    </r>
    <r>
      <rPr>
        <sz val="10"/>
        <color rgb="FFFF0000"/>
        <rFont val="Roboto Condensed"/>
      </rPr>
      <t>code</t>
    </r>
    <r>
      <rPr>
        <sz val="10"/>
        <color rgb="FF58585A"/>
        <rFont val="Roboto Condensed"/>
      </rPr>
      <t>] est "9 Autre"</t>
    </r>
  </si>
  <si>
    <t>Articles non alimentaires BNA/EHA/Abri</t>
  </si>
  <si>
    <t>Redevabilité</t>
  </si>
  <si>
    <t>1. Ne souhaite pas recevoir d'aide humanitaire
2. En nature (nourriture)
3. En nature (BNAs)
4. Espèces physiques
5. Argent liquide par virement bancaire
6. Espèces via des cartes prépayées
7. Espèces via l'argent mobile
8. Bons d'achat
9. Services (par exemple, soins de santé, éducation, nutrition)
10. Construction / réhabilitation d'infrastructures (points d'eau, latrines, routes, etc.)
11. Autre
12. Ne sait pas
13. Ne souhaite pas répondre</t>
  </si>
  <si>
    <r>
      <t>Si [</t>
    </r>
    <r>
      <rPr>
        <sz val="10"/>
        <color rgb="FFFF0000"/>
        <rFont val="Roboto Condensed"/>
      </rPr>
      <t>code</t>
    </r>
    <r>
      <rPr>
        <sz val="10"/>
        <color rgb="FF58585A"/>
        <rFont val="Roboto Condensed"/>
      </rPr>
      <t>] est "11 Autre"</t>
    </r>
  </si>
  <si>
    <r>
      <t>Si [</t>
    </r>
    <r>
      <rPr>
        <sz val="10"/>
        <color rgb="FFFF0000"/>
        <rFont val="Roboto Condensed"/>
      </rPr>
      <t>code</t>
    </r>
    <r>
      <rPr>
        <sz val="10"/>
        <color rgb="FF58585A"/>
        <rFont val="Roboto Condensed"/>
      </rPr>
      <t>] est "1.Oui"</t>
    </r>
  </si>
  <si>
    <r>
      <t>Si [</t>
    </r>
    <r>
      <rPr>
        <sz val="10"/>
        <color rgb="FFFF0000"/>
        <rFont val="Roboto Condensed"/>
      </rPr>
      <t>code</t>
    </r>
    <r>
      <rPr>
        <sz val="10"/>
        <color rgb="FF58585A"/>
        <rFont val="Roboto Condensed"/>
      </rPr>
      <t>] est "13 Autre"</t>
    </r>
  </si>
  <si>
    <t>Si oui, est-ce la modalité que vous avez préférée ?</t>
  </si>
  <si>
    <t>Si non, qu'auriez-vous préféré ?</t>
  </si>
  <si>
    <r>
      <t>Si [</t>
    </r>
    <r>
      <rPr>
        <sz val="10"/>
        <color rgb="FFFF0000"/>
        <rFont val="Roboto Condensed"/>
      </rPr>
      <t>code</t>
    </r>
    <r>
      <rPr>
        <sz val="10"/>
        <color rgb="FF58585A"/>
        <rFont val="Roboto Condensed"/>
      </rPr>
      <t>] est "2.Non"</t>
    </r>
  </si>
  <si>
    <r>
      <t>Si [</t>
    </r>
    <r>
      <rPr>
        <sz val="10"/>
        <color rgb="FFFF0000"/>
        <rFont val="Roboto Condensed"/>
      </rPr>
      <t>code</t>
    </r>
    <r>
      <rPr>
        <sz val="10"/>
        <color rgb="FF58585A"/>
        <rFont val="Roboto Condensed"/>
      </rPr>
      <t>] est "1.Non"</t>
    </r>
  </si>
  <si>
    <r>
      <t>Si [</t>
    </r>
    <r>
      <rPr>
        <sz val="10"/>
        <color rgb="FFFF0000"/>
        <rFont val="Roboto Condensed"/>
      </rPr>
      <t>code</t>
    </r>
    <r>
      <rPr>
        <sz val="10"/>
        <color rgb="FF58585A"/>
        <rFont val="Roboto Condensed"/>
      </rPr>
      <t>] est "6. Autre"</t>
    </r>
  </si>
  <si>
    <t>Conclusions</t>
  </si>
  <si>
    <r>
      <t xml:space="preserve">Ou se situe l'infrastructue d'eau à laquelle vous avez accès ? 
</t>
    </r>
    <r>
      <rPr>
        <i/>
        <sz val="10"/>
        <color rgb="FF58585A"/>
        <rFont val="Roboto Condensed"/>
      </rPr>
      <t>1. Branchements domestiques
2. Branchements dans le lotissement, dans la cour ou sur la parcelle
3. Branchements chez le voisin</t>
    </r>
  </si>
  <si>
    <t>Combien de temps cela prend-il à votre menage en moyenne pour atteindre à pied et revenir de la latrine ?
Afficher seulement si selectionné tout sauf 10</t>
  </si>
  <si>
    <t>Y a-t-il un grave probleme dans votre communauté parce que les femmes ne se sentent pas en sécurité dans les espaces publics ?</t>
  </si>
  <si>
    <t>Nombre de filles entre 0 et 2 ans membres du ménage</t>
  </si>
  <si>
    <t>Combien de filles entre 0 et 2 ans?</t>
  </si>
  <si>
    <t>Nombre de garçons entre 0 et 2 ans membres du ménage</t>
  </si>
  <si>
    <t>Combien de garçons entre 0 et 2 ans?</t>
  </si>
  <si>
    <t xml:space="preserve">Est-ce que votre ménage dispose des récipients de stockage d’eau ? </t>
  </si>
  <si>
    <t>eau_recipient_collecte</t>
  </si>
  <si>
    <t>eau_recipient_stockage</t>
  </si>
  <si>
    <t>Nom des colonnes</t>
  </si>
  <si>
    <t>Correspond au numéro de la question</t>
  </si>
  <si>
    <t>Question posée lors de l'entretien</t>
  </si>
  <si>
    <t>Comment lire MLI I REACH I ABA I DAP C2 I Validated</t>
  </si>
  <si>
    <r>
      <t xml:space="preserve">
Ce document contient les plans d'analyse de données du cycle 2 de l'évaluation territoriale post-RRM (ABA post-RRM).
</t>
    </r>
    <r>
      <rPr>
        <sz val="9"/>
        <rFont val="Calibri"/>
        <family val="2"/>
        <scheme val="minor"/>
      </rPr>
      <t>Ce modèle de plan d'analyse des données (DAP) permet de s'assurer que toutes les questions de recherche sont abordées par le biais d'indicateurs, et que les questions/réponses du questionnaire sont conçues de manière adéquates pour permettre la mesure des indicateurs. 
Il permet de savoir quelles données seront collectées, en visualisant par quels indicateurs / variables sont traitées quelles questions de recherche, ainsi que l'ensemble des questions qui seront posées durant les collectes.</t>
    </r>
    <r>
      <rPr>
        <sz val="9"/>
        <color theme="1"/>
        <rFont val="Calibri"/>
        <family val="2"/>
        <scheme val="minor"/>
      </rPr>
      <t xml:space="preserve">
Le DAP du cycle 2 de l'évaluation territoriale contient un unique outil, à savoir un questionnaire ménage qui sera réalisé auprès des PDI et des populations hôtes.
Les DAP sont à lire à partir des indications suivantes: </t>
    </r>
  </si>
  <si>
    <t>Abris</t>
  </si>
  <si>
    <t xml:space="preserve">Personnes vulnérables au sein du ménage </t>
  </si>
  <si>
    <t xml:space="preserve">Dynamiques de déplacement </t>
  </si>
  <si>
    <t>UUID 1</t>
  </si>
  <si>
    <t>Secteur</t>
  </si>
  <si>
    <t>Secteur correspondant</t>
  </si>
  <si>
    <t>Indicateur / variable</t>
  </si>
  <si>
    <t>Correspond à l'indicateur qui doit pouvoir être mesuré via la question</t>
  </si>
  <si>
    <t>Correspond au nom de la question dans les outils Kobo</t>
  </si>
  <si>
    <t>Question</t>
  </si>
  <si>
    <t>Correspond aux indications relatives à l'outil Kobo</t>
  </si>
  <si>
    <t>Correspond au nom de la liste de réponses dans les outils Kobo</t>
  </si>
  <si>
    <t>Indique la potentielle skip-logic</t>
  </si>
  <si>
    <t>Niveau de collecte correspondant</t>
  </si>
  <si>
    <t>Indique si la question sera utilisé pour le calcul de la sévérité des besoins sectoriels du secteur correspondant</t>
  </si>
  <si>
    <t>Outils quantitatifs (ABA_IC QUANTI &amp; ABA_IC MFS)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</si>
</sst>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theme="1"/>
      <name val="Calibri"/>
      <family val="2"/>
      <scheme val="minor"/>
    </font>
    <font>
      <sz val="10"/>
      <color theme="1"/>
      <name val="Segoe UI"/>
      <family val="2"/>
    </font>
    <font>
      <sz val="10"/>
      <name val="Segoe UI"/>
      <family val="2"/>
    </font>
    <font>
      <sz val="10"/>
      <color rgb="FF000000"/>
      <name val="Segoe UI"/>
      <family val="2"/>
    </font>
    <font>
      <sz val="8"/>
      <name val="Segoe UI"/>
      <family val="2"/>
    </font>
    <font>
      <b/>
      <sz val="10"/>
      <color theme="9"/>
      <name val="Segoe UI"/>
      <family val="2"/>
    </font>
    <font>
      <sz val="8"/>
      <color rgb="FF0F0F0F"/>
      <name val="Segoe UI"/>
      <family val="2"/>
    </font>
    <font>
      <b/>
      <sz val="8"/>
      <color theme="1"/>
      <name val="Segoe UI"/>
      <family val="2"/>
    </font>
    <font>
      <sz val="8"/>
      <color theme="1"/>
      <name val="Segoe UI"/>
      <family val="2"/>
    </font>
    <font>
      <b/>
      <sz val="8"/>
      <color theme="0"/>
      <name val="Segoe UI"/>
      <family val="2"/>
    </font>
    <font>
      <sz val="8"/>
      <color rgb="FF000000"/>
      <name val="Segoe UI"/>
      <family val="2"/>
    </font>
    <font>
      <u/>
      <sz val="8"/>
      <color rgb="FF000000"/>
      <name val="Segoe UI"/>
      <family val="2"/>
    </font>
    <font>
      <u/>
      <sz val="8"/>
      <name val="Segoe UI"/>
      <family val="2"/>
    </font>
    <font>
      <b/>
      <sz val="8"/>
      <name val="Segoe UI"/>
      <family val="2"/>
    </font>
    <font>
      <sz val="8"/>
      <color rgb="FFFF0000"/>
      <name val="Segoe UI"/>
      <family val="2"/>
    </font>
    <font>
      <i/>
      <sz val="8"/>
      <name val="Segoe UI"/>
      <family val="2"/>
    </font>
    <font>
      <sz val="8"/>
      <color rgb="FF0070C0"/>
      <name val="Segoe UI"/>
      <family val="2"/>
    </font>
    <font>
      <b/>
      <i/>
      <sz val="8"/>
      <name val="Segoe UI"/>
      <family val="2"/>
    </font>
    <font>
      <b/>
      <sz val="10"/>
      <color theme="0"/>
      <name val="Roboto Condensed"/>
    </font>
    <font>
      <sz val="8"/>
      <color theme="1"/>
      <name val="Roboto Condensed"/>
    </font>
    <font>
      <sz val="10"/>
      <name val="Roboto Condensed"/>
    </font>
    <font>
      <b/>
      <sz val="10"/>
      <name val="Roboto Condensed"/>
    </font>
    <font>
      <b/>
      <sz val="14"/>
      <color theme="1"/>
      <name val="Roboto Condensed"/>
    </font>
    <font>
      <sz val="10"/>
      <color rgb="FF58585A"/>
      <name val="Roboto Condensed"/>
    </font>
    <font>
      <u/>
      <sz val="10"/>
      <color rgb="FF58585A"/>
      <name val="Roboto Condensed"/>
    </font>
    <font>
      <i/>
      <sz val="10"/>
      <color rgb="FF58585A"/>
      <name val="Roboto Condensed"/>
    </font>
    <font>
      <sz val="10"/>
      <color rgb="FFFF0000"/>
      <name val="Roboto Condensed"/>
    </font>
    <font>
      <b/>
      <sz val="10"/>
      <color rgb="FF00B050"/>
      <name val="Roboto Condensed"/>
    </font>
    <font>
      <sz val="8"/>
      <color theme="1"/>
      <name val="Segou ui"/>
    </font>
    <font>
      <sz val="10"/>
      <color rgb="FF00B050"/>
      <name val="Roboto Condensed"/>
    </font>
    <font>
      <sz val="10"/>
      <color rgb="FF58585A"/>
      <name val="Calibri"/>
      <family val="2"/>
    </font>
    <font>
      <b/>
      <sz val="8"/>
      <color theme="1"/>
      <name val="Roboto"/>
    </font>
    <font>
      <sz val="9"/>
      <color theme="1"/>
      <name val="Calibri"/>
      <family val="2"/>
      <scheme val="minor"/>
    </font>
    <font>
      <sz val="9"/>
      <name val="Calibri"/>
      <family val="2"/>
      <scheme val="minor"/>
    </font>
    <font>
      <b/>
      <sz val="9"/>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EE5958"/>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58585A"/>
        <bgColor indexed="64"/>
      </patternFill>
    </fill>
    <fill>
      <patternFill patternType="solid">
        <fgColor rgb="FFF3F4F4"/>
        <bgColor indexed="64"/>
      </patternFill>
    </fill>
    <fill>
      <patternFill patternType="solid">
        <fgColor rgb="FFFFF2CC"/>
        <bgColor indexed="64"/>
      </patternFill>
    </fill>
    <fill>
      <patternFill patternType="solid">
        <fgColor rgb="FFEE5858"/>
        <bgColor indexed="64"/>
      </patternFill>
    </fill>
  </fills>
  <borders count="122">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theme="1"/>
      </left>
      <right style="hair">
        <color theme="1"/>
      </right>
      <top style="medium">
        <color theme="1"/>
      </top>
      <bottom style="hair">
        <color theme="1"/>
      </bottom>
      <diagonal/>
    </border>
    <border>
      <left style="hair">
        <color theme="1"/>
      </left>
      <right style="hair">
        <color theme="1"/>
      </right>
      <top style="medium">
        <color theme="1"/>
      </top>
      <bottom style="hair">
        <color theme="1"/>
      </bottom>
      <diagonal/>
    </border>
    <border>
      <left style="medium">
        <color theme="1"/>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medium">
        <color theme="1"/>
      </left>
      <right style="hair">
        <color theme="1"/>
      </right>
      <top style="hair">
        <color theme="1"/>
      </top>
      <bottom style="medium">
        <color theme="1"/>
      </bottom>
      <diagonal/>
    </border>
    <border>
      <left style="hair">
        <color theme="1"/>
      </left>
      <right style="hair">
        <color theme="1"/>
      </right>
      <top style="hair">
        <color theme="1"/>
      </top>
      <bottom style="medium">
        <color theme="1"/>
      </bottom>
      <diagonal/>
    </border>
    <border>
      <left style="medium">
        <color theme="1"/>
      </left>
      <right style="hair">
        <color theme="1"/>
      </right>
      <top style="hair">
        <color theme="1"/>
      </top>
      <bottom/>
      <diagonal/>
    </border>
    <border>
      <left style="hair">
        <color rgb="FF58585A"/>
      </left>
      <right style="hair">
        <color rgb="FF58585A"/>
      </right>
      <top style="medium">
        <color rgb="FF58585A"/>
      </top>
      <bottom style="hair">
        <color rgb="FF58585A"/>
      </bottom>
      <diagonal/>
    </border>
    <border>
      <left style="hair">
        <color auto="1"/>
      </left>
      <right style="hair">
        <color auto="1"/>
      </right>
      <top style="dashed">
        <color rgb="FFEE5958"/>
      </top>
      <bottom style="dashed">
        <color rgb="FFEE5958"/>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ashed">
        <color rgb="FF58585A"/>
      </left>
      <right style="dashed">
        <color rgb="FF58585A"/>
      </right>
      <top style="dashed">
        <color rgb="FF58585A"/>
      </top>
      <bottom style="dashed">
        <color rgb="FF58585A"/>
      </bottom>
      <diagonal/>
    </border>
    <border>
      <left style="dashed">
        <color rgb="FF58585A"/>
      </left>
      <right style="dashed">
        <color rgb="FF58585A"/>
      </right>
      <top style="dashed">
        <color rgb="FF58585A"/>
      </top>
      <bottom style="medium">
        <color rgb="FF58585A"/>
      </bottom>
      <diagonal/>
    </border>
    <border>
      <left style="dashed">
        <color rgb="FF58585A"/>
      </left>
      <right style="dashed">
        <color rgb="FF58585A"/>
      </right>
      <top style="medium">
        <color rgb="FF58585A"/>
      </top>
      <bottom style="dashed">
        <color rgb="FF58585A"/>
      </bottom>
      <diagonal/>
    </border>
    <border>
      <left/>
      <right/>
      <top/>
      <bottom style="hair">
        <color theme="1"/>
      </bottom>
      <diagonal/>
    </border>
    <border>
      <left/>
      <right/>
      <top style="hair">
        <color theme="1"/>
      </top>
      <bottom style="hair">
        <color theme="1"/>
      </bottom>
      <diagonal/>
    </border>
    <border>
      <left/>
      <right/>
      <top style="hair">
        <color theme="1"/>
      </top>
      <bottom style="medium">
        <color theme="1"/>
      </bottom>
      <diagonal/>
    </border>
    <border>
      <left/>
      <right/>
      <top style="medium">
        <color theme="1"/>
      </top>
      <bottom/>
      <diagonal/>
    </border>
    <border>
      <left style="hair">
        <color theme="1"/>
      </left>
      <right style="hair">
        <color theme="1"/>
      </right>
      <top style="hair">
        <color theme="1"/>
      </top>
      <bottom/>
      <diagonal/>
    </border>
    <border>
      <left/>
      <right/>
      <top style="medium">
        <color theme="1"/>
      </top>
      <bottom style="hair">
        <color theme="1"/>
      </bottom>
      <diagonal/>
    </border>
    <border>
      <left/>
      <right/>
      <top style="hair">
        <color theme="1"/>
      </top>
      <bottom/>
      <diagonal/>
    </border>
    <border>
      <left style="medium">
        <color theme="1"/>
      </left>
      <right style="hair">
        <color theme="1"/>
      </right>
      <top style="medium">
        <color theme="1"/>
      </top>
      <bottom/>
      <diagonal/>
    </border>
    <border>
      <left style="hair">
        <color theme="1"/>
      </left>
      <right style="hair">
        <color theme="1"/>
      </right>
      <top style="medium">
        <color theme="1"/>
      </top>
      <bottom/>
      <diagonal/>
    </border>
    <border>
      <left style="medium">
        <color indexed="64"/>
      </left>
      <right style="hair">
        <color theme="1"/>
      </right>
      <top style="medium">
        <color indexed="64"/>
      </top>
      <bottom/>
      <diagonal/>
    </border>
    <border>
      <left style="hair">
        <color theme="1"/>
      </left>
      <right style="hair">
        <color theme="1"/>
      </right>
      <top style="medium">
        <color indexed="64"/>
      </top>
      <bottom style="hair">
        <color theme="1"/>
      </bottom>
      <diagonal/>
    </border>
    <border>
      <left style="hair">
        <color theme="1"/>
      </left>
      <right style="medium">
        <color indexed="64"/>
      </right>
      <top style="medium">
        <color indexed="64"/>
      </top>
      <bottom style="hair">
        <color theme="1"/>
      </bottom>
      <diagonal/>
    </border>
    <border>
      <left style="medium">
        <color indexed="64"/>
      </left>
      <right style="hair">
        <color theme="1"/>
      </right>
      <top/>
      <bottom/>
      <diagonal/>
    </border>
    <border>
      <left style="hair">
        <color theme="1"/>
      </left>
      <right style="medium">
        <color indexed="64"/>
      </right>
      <top style="hair">
        <color theme="1"/>
      </top>
      <bottom style="hair">
        <color theme="1"/>
      </bottom>
      <diagonal/>
    </border>
    <border>
      <left style="medium">
        <color indexed="64"/>
      </left>
      <right style="hair">
        <color theme="1"/>
      </right>
      <top/>
      <bottom style="medium">
        <color indexed="64"/>
      </bottom>
      <diagonal/>
    </border>
    <border>
      <left style="hair">
        <color theme="1"/>
      </left>
      <right style="hair">
        <color theme="1"/>
      </right>
      <top style="hair">
        <color theme="1"/>
      </top>
      <bottom style="medium">
        <color indexed="64"/>
      </bottom>
      <diagonal/>
    </border>
    <border>
      <left style="hair">
        <color theme="1"/>
      </left>
      <right style="medium">
        <color indexed="64"/>
      </right>
      <top style="hair">
        <color theme="1"/>
      </top>
      <bottom style="medium">
        <color indexed="64"/>
      </bottom>
      <diagonal/>
    </border>
    <border>
      <left style="hair">
        <color theme="1"/>
      </left>
      <right style="medium">
        <color theme="1"/>
      </right>
      <top style="hair">
        <color theme="1"/>
      </top>
      <bottom style="hair">
        <color theme="1"/>
      </bottom>
      <diagonal/>
    </border>
    <border>
      <left style="hair">
        <color theme="1"/>
      </left>
      <right style="medium">
        <color theme="1"/>
      </right>
      <top style="hair">
        <color theme="1"/>
      </top>
      <bottom/>
      <diagonal/>
    </border>
    <border>
      <left style="hair">
        <color theme="1"/>
      </left>
      <right style="medium">
        <color theme="1"/>
      </right>
      <top style="hair">
        <color theme="1"/>
      </top>
      <bottom style="medium">
        <color theme="1"/>
      </bottom>
      <diagonal/>
    </border>
    <border>
      <left style="medium">
        <color theme="1"/>
      </left>
      <right style="hair">
        <color theme="1"/>
      </right>
      <top/>
      <bottom style="hair">
        <color theme="1"/>
      </bottom>
      <diagonal/>
    </border>
    <border>
      <left style="hair">
        <color theme="1"/>
      </left>
      <right style="hair">
        <color theme="1"/>
      </right>
      <top/>
      <bottom style="hair">
        <color theme="1"/>
      </bottom>
      <diagonal/>
    </border>
    <border>
      <left style="hair">
        <color theme="1"/>
      </left>
      <right style="medium">
        <color theme="1"/>
      </right>
      <top/>
      <bottom style="hair">
        <color theme="1"/>
      </bottom>
      <diagonal/>
    </border>
    <border>
      <left style="medium">
        <color theme="1"/>
      </left>
      <right style="hair">
        <color theme="1"/>
      </right>
      <top style="medium">
        <color theme="1"/>
      </top>
      <bottom style="medium">
        <color theme="1"/>
      </bottom>
      <diagonal/>
    </border>
    <border>
      <left style="hair">
        <color theme="1"/>
      </left>
      <right style="hair">
        <color theme="1"/>
      </right>
      <top style="medium">
        <color theme="1"/>
      </top>
      <bottom style="medium">
        <color theme="1"/>
      </bottom>
      <diagonal/>
    </border>
    <border>
      <left style="hair">
        <color theme="1"/>
      </left>
      <right style="medium">
        <color theme="1"/>
      </right>
      <top style="medium">
        <color theme="1"/>
      </top>
      <bottom style="medium">
        <color theme="1"/>
      </bottom>
      <diagonal/>
    </border>
    <border>
      <left style="hair">
        <color theme="1"/>
      </left>
      <right style="hair">
        <color theme="1"/>
      </right>
      <top/>
      <bottom style="medium">
        <color theme="1"/>
      </bottom>
      <diagonal/>
    </border>
    <border>
      <left style="medium">
        <color rgb="FF58585A"/>
      </left>
      <right style="hair">
        <color rgb="FF58585A"/>
      </right>
      <top style="medium">
        <color rgb="FF58585A"/>
      </top>
      <bottom style="hair">
        <color rgb="FF58585A"/>
      </bottom>
      <diagonal/>
    </border>
    <border>
      <left style="medium">
        <color rgb="FF58585A"/>
      </left>
      <right style="hair">
        <color rgb="FF58585A"/>
      </right>
      <top style="hair">
        <color rgb="FF58585A"/>
      </top>
      <bottom style="hair">
        <color rgb="FF58585A"/>
      </bottom>
      <diagonal/>
    </border>
    <border>
      <left style="hair">
        <color rgb="FF58585A"/>
      </left>
      <right style="hair">
        <color rgb="FF58585A"/>
      </right>
      <top style="hair">
        <color rgb="FF58585A"/>
      </top>
      <bottom style="hair">
        <color rgb="FF58585A"/>
      </bottom>
      <diagonal/>
    </border>
    <border>
      <left style="hair">
        <color rgb="FF58585A"/>
      </left>
      <right style="medium">
        <color rgb="FF58585A"/>
      </right>
      <top style="hair">
        <color rgb="FF58585A"/>
      </top>
      <bottom style="hair">
        <color rgb="FF58585A"/>
      </bottom>
      <diagonal/>
    </border>
    <border>
      <left style="medium">
        <color rgb="FF58585A"/>
      </left>
      <right style="hair">
        <color rgb="FF58585A"/>
      </right>
      <top style="hair">
        <color rgb="FF58585A"/>
      </top>
      <bottom style="medium">
        <color rgb="FF58585A"/>
      </bottom>
      <diagonal/>
    </border>
    <border>
      <left style="hair">
        <color rgb="FF58585A"/>
      </left>
      <right style="hair">
        <color rgb="FF58585A"/>
      </right>
      <top style="hair">
        <color rgb="FF58585A"/>
      </top>
      <bottom style="medium">
        <color rgb="FF58585A"/>
      </bottom>
      <diagonal/>
    </border>
    <border>
      <left style="hair">
        <color rgb="FF58585A"/>
      </left>
      <right style="medium">
        <color rgb="FF58585A"/>
      </right>
      <top style="hair">
        <color rgb="FF58585A"/>
      </top>
      <bottom style="medium">
        <color rgb="FF58585A"/>
      </bottom>
      <diagonal/>
    </border>
    <border>
      <left style="medium">
        <color rgb="FF58585A"/>
      </left>
      <right style="hair">
        <color rgb="FF58585A"/>
      </right>
      <top/>
      <bottom style="hair">
        <color rgb="FF58585A"/>
      </bottom>
      <diagonal/>
    </border>
    <border>
      <left style="hair">
        <color rgb="FF58585A"/>
      </left>
      <right style="hair">
        <color rgb="FF58585A"/>
      </right>
      <top/>
      <bottom style="hair">
        <color rgb="FF58585A"/>
      </bottom>
      <diagonal/>
    </border>
    <border>
      <left style="hair">
        <color rgb="FF58585A"/>
      </left>
      <right style="medium">
        <color rgb="FF58585A"/>
      </right>
      <top/>
      <bottom style="hair">
        <color rgb="FF58585A"/>
      </bottom>
      <diagonal/>
    </border>
    <border>
      <left style="medium">
        <color rgb="FF58585A"/>
      </left>
      <right/>
      <top style="medium">
        <color rgb="FF58585A"/>
      </top>
      <bottom style="medium">
        <color rgb="FF58585A"/>
      </bottom>
      <diagonal/>
    </border>
    <border>
      <left/>
      <right/>
      <top style="medium">
        <color rgb="FF58585A"/>
      </top>
      <bottom style="medium">
        <color rgb="FF58585A"/>
      </bottom>
      <diagonal/>
    </border>
    <border>
      <left/>
      <right style="medium">
        <color rgb="FF58585A"/>
      </right>
      <top style="medium">
        <color rgb="FF58585A"/>
      </top>
      <bottom style="medium">
        <color rgb="FF58585A"/>
      </bottom>
      <diagonal/>
    </border>
    <border>
      <left style="hair">
        <color theme="1"/>
      </left>
      <right style="medium">
        <color rgb="FF58585A"/>
      </right>
      <top style="hair">
        <color theme="1"/>
      </top>
      <bottom style="hair">
        <color theme="1"/>
      </bottom>
      <diagonal/>
    </border>
    <border>
      <left style="hair">
        <color theme="1"/>
      </left>
      <right/>
      <top style="hair">
        <color theme="1"/>
      </top>
      <bottom style="hair">
        <color theme="1"/>
      </bottom>
      <diagonal/>
    </border>
    <border>
      <left style="medium">
        <color rgb="FF58585A"/>
      </left>
      <right/>
      <top style="medium">
        <color rgb="FF58585A"/>
      </top>
      <bottom/>
      <diagonal/>
    </border>
    <border>
      <left/>
      <right/>
      <top style="medium">
        <color rgb="FF58585A"/>
      </top>
      <bottom/>
      <diagonal/>
    </border>
    <border>
      <left/>
      <right style="medium">
        <color rgb="FF58585A"/>
      </right>
      <top style="medium">
        <color rgb="FF58585A"/>
      </top>
      <bottom/>
      <diagonal/>
    </border>
    <border>
      <left style="medium">
        <color rgb="FF58585A"/>
      </left>
      <right style="hair">
        <color theme="1"/>
      </right>
      <top style="medium">
        <color rgb="FF58585A"/>
      </top>
      <bottom/>
      <diagonal/>
    </border>
    <border>
      <left style="hair">
        <color theme="1"/>
      </left>
      <right style="hair">
        <color theme="1"/>
      </right>
      <top style="medium">
        <color rgb="FF58585A"/>
      </top>
      <bottom style="hair">
        <color theme="1"/>
      </bottom>
      <diagonal/>
    </border>
    <border>
      <left style="hair">
        <color theme="1"/>
      </left>
      <right/>
      <top style="medium">
        <color rgb="FF58585A"/>
      </top>
      <bottom style="hair">
        <color theme="1"/>
      </bottom>
      <diagonal/>
    </border>
    <border>
      <left style="medium">
        <color rgb="FF58585A"/>
      </left>
      <right style="hair">
        <color theme="1"/>
      </right>
      <top/>
      <bottom/>
      <diagonal/>
    </border>
    <border>
      <left style="medium">
        <color rgb="FF58585A"/>
      </left>
      <right style="hair">
        <color theme="1"/>
      </right>
      <top/>
      <bottom style="medium">
        <color rgb="FF58585A"/>
      </bottom>
      <diagonal/>
    </border>
    <border>
      <left style="hair">
        <color theme="1"/>
      </left>
      <right style="hair">
        <color theme="1"/>
      </right>
      <top style="hair">
        <color theme="1"/>
      </top>
      <bottom style="medium">
        <color rgb="FF58585A"/>
      </bottom>
      <diagonal/>
    </border>
    <border>
      <left style="hair">
        <color theme="1"/>
      </left>
      <right/>
      <top style="hair">
        <color theme="1"/>
      </top>
      <bottom style="medium">
        <color rgb="FF58585A"/>
      </bottom>
      <diagonal/>
    </border>
    <border>
      <left/>
      <right style="hair">
        <color rgb="FF58585A"/>
      </right>
      <top/>
      <bottom style="hair">
        <color rgb="FF58585A"/>
      </bottom>
      <diagonal/>
    </border>
    <border>
      <left/>
      <right style="hair">
        <color rgb="FF58585A"/>
      </right>
      <top style="hair">
        <color rgb="FF58585A"/>
      </top>
      <bottom style="hair">
        <color rgb="FF58585A"/>
      </bottom>
      <diagonal/>
    </border>
    <border>
      <left/>
      <right style="hair">
        <color theme="1"/>
      </right>
      <top style="hair">
        <color theme="1"/>
      </top>
      <bottom style="hair">
        <color theme="1"/>
      </bottom>
      <diagonal/>
    </border>
    <border>
      <left/>
      <right style="hair">
        <color auto="1"/>
      </right>
      <top style="hair">
        <color auto="1"/>
      </top>
      <bottom style="medium">
        <color auto="1"/>
      </bottom>
      <diagonal/>
    </border>
    <border>
      <left style="medium">
        <color rgb="FF58585A"/>
      </left>
      <right style="hair">
        <color theme="1"/>
      </right>
      <top style="medium">
        <color rgb="FF58585A"/>
      </top>
      <bottom style="hair">
        <color theme="1"/>
      </bottom>
      <diagonal/>
    </border>
    <border>
      <left style="hair">
        <color theme="1"/>
      </left>
      <right style="medium">
        <color rgb="FF58585A"/>
      </right>
      <top style="medium">
        <color rgb="FF58585A"/>
      </top>
      <bottom style="hair">
        <color theme="1"/>
      </bottom>
      <diagonal/>
    </border>
    <border>
      <left/>
      <right style="hair">
        <color theme="1"/>
      </right>
      <top style="hair">
        <color theme="1"/>
      </top>
      <bottom style="medium">
        <color rgb="FF58585A"/>
      </bottom>
      <diagonal/>
    </border>
    <border>
      <left style="hair">
        <color theme="1"/>
      </left>
      <right style="medium">
        <color rgb="FF58585A"/>
      </right>
      <top style="hair">
        <color theme="1"/>
      </top>
      <bottom style="medium">
        <color rgb="FF58585A"/>
      </bottom>
      <diagonal/>
    </border>
    <border>
      <left style="medium">
        <color rgb="FF58585A"/>
      </left>
      <right style="hair">
        <color theme="1"/>
      </right>
      <top style="hair">
        <color theme="1"/>
      </top>
      <bottom/>
      <diagonal/>
    </border>
    <border>
      <left style="hair">
        <color theme="1"/>
      </left>
      <right style="hair">
        <color theme="1"/>
      </right>
      <top style="hair">
        <color rgb="FF58585A"/>
      </top>
      <bottom style="medium">
        <color rgb="FF58585A"/>
      </bottom>
      <diagonal/>
    </border>
    <border>
      <left style="medium">
        <color rgb="FF58585A"/>
      </left>
      <right style="hair">
        <color rgb="FF58585A"/>
      </right>
      <top/>
      <bottom/>
      <diagonal/>
    </border>
    <border>
      <left style="medium">
        <color rgb="FF58585A"/>
      </left>
      <right style="hair">
        <color rgb="FF58585A"/>
      </right>
      <top/>
      <bottom style="medium">
        <color rgb="FF58585A"/>
      </bottom>
      <diagonal/>
    </border>
    <border>
      <left/>
      <right style="hair">
        <color theme="1"/>
      </right>
      <top/>
      <bottom style="hair">
        <color theme="1"/>
      </bottom>
      <diagonal/>
    </border>
    <border>
      <left/>
      <right style="hair">
        <color theme="1"/>
      </right>
      <top style="hair">
        <color theme="1"/>
      </top>
      <bottom/>
      <diagonal/>
    </border>
    <border>
      <left style="hair">
        <color theme="1"/>
      </left>
      <right style="medium">
        <color rgb="FF58585A"/>
      </right>
      <top/>
      <bottom style="hair">
        <color theme="1"/>
      </bottom>
      <diagonal/>
    </border>
    <border>
      <left style="hair">
        <color theme="1"/>
      </left>
      <right style="medium">
        <color rgb="FF58585A"/>
      </right>
      <top style="hair">
        <color theme="1"/>
      </top>
      <bottom/>
      <diagonal/>
    </border>
    <border>
      <left/>
      <right style="hair">
        <color theme="1"/>
      </right>
      <top style="medium">
        <color rgb="FF58585A"/>
      </top>
      <bottom style="hair">
        <color theme="1"/>
      </bottom>
      <diagonal/>
    </border>
    <border>
      <left style="hair">
        <color rgb="FF58585A"/>
      </left>
      <right style="hair">
        <color rgb="FF58585A"/>
      </right>
      <top style="hair">
        <color rgb="FF58585A"/>
      </top>
      <bottom/>
      <diagonal/>
    </border>
    <border>
      <left style="thin">
        <color rgb="FFBFBFBF"/>
      </left>
      <right style="thin">
        <color rgb="FFBFBFBF"/>
      </right>
      <top style="thin">
        <color rgb="FFBFBFBF"/>
      </top>
      <bottom style="thin">
        <color rgb="FFBFBFBF"/>
      </bottom>
      <diagonal/>
    </border>
    <border>
      <left style="hair">
        <color theme="1"/>
      </left>
      <right style="hair">
        <color theme="1"/>
      </right>
      <top style="hair">
        <color rgb="FF58585A"/>
      </top>
      <bottom style="hair">
        <color theme="1"/>
      </bottom>
      <diagonal/>
    </border>
    <border>
      <left style="hair">
        <color theme="1"/>
      </left>
      <right/>
      <top style="hair">
        <color rgb="FF58585A"/>
      </top>
      <bottom style="medium">
        <color rgb="FF58585A"/>
      </bottom>
      <diagonal/>
    </border>
    <border>
      <left style="hair">
        <color theme="1"/>
      </left>
      <right style="hair">
        <color theme="1"/>
      </right>
      <top style="medium">
        <color rgb="FF58585A"/>
      </top>
      <bottom/>
      <diagonal/>
    </border>
    <border>
      <left/>
      <right style="hair">
        <color theme="1"/>
      </right>
      <top style="hair">
        <color rgb="FF58585A"/>
      </top>
      <bottom style="medium">
        <color rgb="FF58585A"/>
      </bottom>
      <diagonal/>
    </border>
    <border>
      <left style="hair">
        <color theme="1"/>
      </left>
      <right style="medium">
        <color rgb="FF58585A"/>
      </right>
      <top style="hair">
        <color theme="1"/>
      </top>
      <bottom style="medium">
        <color theme="1"/>
      </bottom>
      <diagonal/>
    </border>
    <border>
      <left style="hair">
        <color theme="1"/>
      </left>
      <right style="medium">
        <color rgb="FF58585A"/>
      </right>
      <top style="medium">
        <color theme="1"/>
      </top>
      <bottom style="hair">
        <color theme="1"/>
      </bottom>
      <diagonal/>
    </border>
    <border>
      <left style="hair">
        <color theme="1"/>
      </left>
      <right style="hair">
        <color theme="1"/>
      </right>
      <top/>
      <bottom style="medium">
        <color rgb="FF58585A"/>
      </bottom>
      <diagonal/>
    </border>
    <border>
      <left style="medium">
        <color auto="1"/>
      </left>
      <right style="hair">
        <color auto="1"/>
      </right>
      <top style="medium">
        <color auto="1"/>
      </top>
      <bottom/>
      <diagonal/>
    </border>
    <border>
      <left style="hair">
        <color auto="1"/>
      </left>
      <right/>
      <top style="hair">
        <color auto="1"/>
      </top>
      <bottom style="medium">
        <color auto="1"/>
      </bottom>
      <diagonal/>
    </border>
    <border>
      <left style="hair">
        <color rgb="FF58585A"/>
      </left>
      <right style="hair">
        <color rgb="FF58585A"/>
      </right>
      <top style="hair">
        <color rgb="FF58585A"/>
      </top>
      <bottom style="medium">
        <color auto="1"/>
      </bottom>
      <diagonal/>
    </border>
    <border>
      <left style="hair">
        <color theme="1"/>
      </left>
      <right style="medium">
        <color rgb="FF58585A"/>
      </right>
      <top style="hair">
        <color theme="1"/>
      </top>
      <bottom style="medium">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style="hair">
        <color rgb="FF58585A"/>
      </left>
      <right style="hair">
        <color rgb="FF58585A"/>
      </right>
      <top style="medium">
        <color auto="1"/>
      </top>
      <bottom style="hair">
        <color auto="1"/>
      </bottom>
      <diagonal/>
    </border>
    <border>
      <left style="hair">
        <color theme="1"/>
      </left>
      <right style="hair">
        <color theme="1"/>
      </right>
      <top style="medium">
        <color auto="1"/>
      </top>
      <bottom style="hair">
        <color auto="1"/>
      </bottom>
      <diagonal/>
    </border>
    <border>
      <left style="hair">
        <color theme="1"/>
      </left>
      <right style="medium">
        <color rgb="FF58585A"/>
      </right>
      <top style="medium">
        <color auto="1"/>
      </top>
      <bottom style="hair">
        <color auto="1"/>
      </bottom>
      <diagonal/>
    </border>
    <border>
      <left/>
      <right style="hair">
        <color rgb="FF58585A"/>
      </right>
      <top style="hair">
        <color rgb="FF58585A"/>
      </top>
      <bottom style="medium">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rgb="FF58585A"/>
      </right>
      <top style="hair">
        <color rgb="FF58585A"/>
      </top>
      <bottom/>
      <diagonal/>
    </border>
    <border>
      <left style="medium">
        <color rgb="FF58585A"/>
      </left>
      <right/>
      <top/>
      <bottom/>
      <diagonal/>
    </border>
    <border>
      <left style="medium">
        <color rgb="FF58585A"/>
      </left>
      <right style="hair">
        <color theme="1"/>
      </right>
      <top style="medium">
        <color rgb="FF58585A"/>
      </top>
      <bottom style="medium">
        <color rgb="FF58585A"/>
      </bottom>
      <diagonal/>
    </border>
    <border>
      <left style="medium">
        <color rgb="FF58585A"/>
      </left>
      <right/>
      <top/>
      <bottom style="medium">
        <color rgb="FF58585A"/>
      </bottom>
      <diagonal/>
    </border>
    <border>
      <left style="medium">
        <color rgb="FF58585A"/>
      </left>
      <right/>
      <top style="medium">
        <color rgb="FF58585A"/>
      </top>
      <bottom style="hair">
        <color rgb="FF58585A"/>
      </bottom>
      <diagonal/>
    </border>
    <border>
      <left/>
      <right style="medium">
        <color rgb="FF58585A"/>
      </right>
      <top style="medium">
        <color rgb="FF58585A"/>
      </top>
      <bottom style="hair">
        <color rgb="FF58585A"/>
      </bottom>
      <diagonal/>
    </border>
    <border>
      <left style="medium">
        <color rgb="FF58585A"/>
      </left>
      <right/>
      <top style="hair">
        <color rgb="FF58585A"/>
      </top>
      <bottom style="medium">
        <color rgb="FF58585A"/>
      </bottom>
      <diagonal/>
    </border>
    <border>
      <left/>
      <right style="medium">
        <color rgb="FF58585A"/>
      </right>
      <top style="hair">
        <color rgb="FF58585A"/>
      </top>
      <bottom style="medium">
        <color rgb="FF58585A"/>
      </bottom>
      <diagonal/>
    </border>
    <border>
      <left style="hair">
        <color rgb="FF58585A"/>
      </left>
      <right style="medium">
        <color rgb="FF58585A"/>
      </right>
      <top style="medium">
        <color rgb="FF58585A"/>
      </top>
      <bottom style="hair">
        <color rgb="FF58585A"/>
      </bottom>
      <diagonal/>
    </border>
  </borders>
  <cellStyleXfs count="2">
    <xf numFmtId="0" fontId="0" fillId="0" borderId="0"/>
    <xf numFmtId="0" fontId="1" fillId="0" borderId="0"/>
  </cellStyleXfs>
  <cellXfs count="321">
    <xf numFmtId="0" fontId="0" fillId="0" borderId="0" xfId="0"/>
    <xf numFmtId="0" fontId="0" fillId="2" borderId="0" xfId="0" applyFill="1"/>
    <xf numFmtId="0" fontId="2" fillId="0" borderId="17" xfId="0" applyFont="1" applyBorder="1" applyAlignment="1">
      <alignment vertical="center"/>
    </xf>
    <xf numFmtId="0" fontId="3" fillId="0" borderId="18" xfId="0" applyFont="1" applyBorder="1" applyAlignment="1">
      <alignment vertical="center"/>
    </xf>
    <xf numFmtId="0" fontId="2" fillId="0" borderId="19" xfId="0" applyFont="1" applyBorder="1" applyAlignment="1">
      <alignment vertical="center"/>
    </xf>
    <xf numFmtId="0" fontId="4" fillId="0" borderId="17" xfId="0" applyFont="1" applyBorder="1" applyAlignment="1">
      <alignment horizontal="left" vertical="center"/>
    </xf>
    <xf numFmtId="0" fontId="2" fillId="0" borderId="19" xfId="0" applyFont="1" applyBorder="1" applyAlignment="1">
      <alignment horizontal="left"/>
    </xf>
    <xf numFmtId="0" fontId="6" fillId="0" borderId="17" xfId="0" applyFont="1" applyBorder="1" applyAlignment="1">
      <alignment horizontal="left"/>
    </xf>
    <xf numFmtId="0" fontId="6" fillId="0" borderId="18" xfId="0" applyFont="1" applyBorder="1" applyAlignment="1">
      <alignment horizontal="left" vertical="center"/>
    </xf>
    <xf numFmtId="0" fontId="3" fillId="0" borderId="19"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5" fillId="9" borderId="20" xfId="1" applyFont="1" applyFill="1" applyBorder="1" applyAlignment="1">
      <alignment horizontal="left" vertical="center" wrapText="1" indent="1"/>
    </xf>
    <xf numFmtId="0" fontId="5" fillId="9" borderId="21" xfId="1" applyFont="1" applyFill="1" applyBorder="1" applyAlignment="1">
      <alignment horizontal="left" vertical="center" wrapText="1" indent="1"/>
    </xf>
    <xf numFmtId="0" fontId="5" fillId="2" borderId="22" xfId="1" applyFont="1" applyFill="1" applyBorder="1" applyAlignment="1">
      <alignment horizontal="left" vertical="center" wrapText="1" indent="1"/>
    </xf>
    <xf numFmtId="0" fontId="5" fillId="2" borderId="21" xfId="1" applyFont="1" applyFill="1" applyBorder="1" applyAlignment="1">
      <alignment horizontal="left" vertical="center" wrapText="1" indent="1"/>
    </xf>
    <xf numFmtId="0" fontId="5" fillId="2" borderId="20" xfId="1" applyFont="1" applyFill="1" applyBorder="1" applyAlignment="1">
      <alignment horizontal="left" vertical="center" wrapText="1" indent="1"/>
    </xf>
    <xf numFmtId="0" fontId="9" fillId="2" borderId="11" xfId="0" applyFont="1" applyFill="1" applyBorder="1" applyAlignment="1">
      <alignment horizontal="left" indent="1"/>
    </xf>
    <xf numFmtId="0" fontId="9" fillId="2" borderId="13" xfId="0" applyFont="1" applyFill="1" applyBorder="1" applyAlignment="1">
      <alignment horizontal="left" indent="1"/>
    </xf>
    <xf numFmtId="0" fontId="5" fillId="2" borderId="11" xfId="0" applyFont="1" applyFill="1" applyBorder="1" applyAlignment="1">
      <alignment horizontal="left" vertical="center" wrapText="1" indent="1"/>
    </xf>
    <xf numFmtId="0" fontId="5" fillId="2" borderId="11"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7" xfId="0" applyFont="1" applyFill="1" applyBorder="1" applyAlignment="1">
      <alignment horizontal="left" vertical="center" indent="1"/>
    </xf>
    <xf numFmtId="0" fontId="5" fillId="2" borderId="7" xfId="0" applyFont="1" applyFill="1" applyBorder="1" applyAlignment="1">
      <alignment horizontal="left" vertical="center" indent="1"/>
    </xf>
    <xf numFmtId="0" fontId="9" fillId="2" borderId="0" xfId="0" applyFont="1" applyFill="1" applyAlignment="1">
      <alignment horizontal="left" indent="1"/>
    </xf>
    <xf numFmtId="0" fontId="9" fillId="2" borderId="11" xfId="0" applyFont="1" applyFill="1" applyBorder="1" applyAlignment="1">
      <alignment horizontal="left" vertical="center" indent="1"/>
    </xf>
    <xf numFmtId="0" fontId="5" fillId="2" borderId="11" xfId="0" applyFont="1" applyFill="1" applyBorder="1" applyAlignment="1">
      <alignment horizontal="left" indent="1"/>
    </xf>
    <xf numFmtId="0" fontId="15" fillId="2" borderId="11" xfId="0" applyFont="1" applyFill="1" applyBorder="1" applyAlignment="1">
      <alignment horizontal="left" vertical="center" indent="1"/>
    </xf>
    <xf numFmtId="0" fontId="8" fillId="2" borderId="11" xfId="0" applyFont="1" applyFill="1" applyBorder="1" applyAlignment="1">
      <alignment horizontal="left" vertical="center" indent="1"/>
    </xf>
    <xf numFmtId="0" fontId="5" fillId="2" borderId="11" xfId="1" applyFont="1" applyFill="1" applyBorder="1" applyAlignment="1">
      <alignment horizontal="left" vertical="center" wrapText="1" indent="1"/>
    </xf>
    <xf numFmtId="0" fontId="5" fillId="2" borderId="24" xfId="1" applyFont="1" applyFill="1" applyBorder="1" applyAlignment="1">
      <alignment horizontal="left" vertical="center" wrapText="1" indent="1"/>
    </xf>
    <xf numFmtId="0" fontId="5" fillId="2" borderId="29" xfId="1" applyFont="1" applyFill="1" applyBorder="1" applyAlignment="1">
      <alignment horizontal="left" vertical="center" wrapText="1" indent="1"/>
    </xf>
    <xf numFmtId="0" fontId="17" fillId="2" borderId="11" xfId="0" applyFont="1" applyFill="1" applyBorder="1" applyAlignment="1">
      <alignment horizontal="left" indent="1"/>
    </xf>
    <xf numFmtId="0" fontId="9" fillId="2" borderId="13" xfId="0" applyFont="1" applyFill="1" applyBorder="1" applyAlignment="1">
      <alignment horizontal="left" vertical="center" indent="1"/>
    </xf>
    <xf numFmtId="0" fontId="8" fillId="2" borderId="0" xfId="0" applyFont="1" applyFill="1" applyAlignment="1">
      <alignment horizontal="left" indent="1"/>
    </xf>
    <xf numFmtId="0" fontId="10" fillId="3" borderId="8" xfId="0" applyFont="1" applyFill="1" applyBorder="1" applyAlignment="1">
      <alignment horizontal="left" wrapText="1" indent="1"/>
    </xf>
    <xf numFmtId="0" fontId="10" fillId="3" borderId="9" xfId="0" applyFont="1" applyFill="1" applyBorder="1" applyAlignment="1">
      <alignment horizontal="left" wrapText="1" indent="1"/>
    </xf>
    <xf numFmtId="0" fontId="5" fillId="0" borderId="11" xfId="0" applyFont="1" applyBorder="1" applyAlignment="1">
      <alignment horizontal="left" vertical="top" indent="1"/>
    </xf>
    <xf numFmtId="0" fontId="5" fillId="0" borderId="11" xfId="0" applyFont="1" applyBorder="1" applyAlignment="1">
      <alignment horizontal="left" vertical="top" wrapText="1" indent="1"/>
    </xf>
    <xf numFmtId="0" fontId="11" fillId="0" borderId="11" xfId="0" applyFont="1" applyBorder="1" applyAlignment="1">
      <alignment horizontal="left" vertical="top" wrapText="1" indent="1"/>
    </xf>
    <xf numFmtId="0" fontId="5" fillId="0" borderId="13" xfId="0" applyFont="1" applyBorder="1" applyAlignment="1">
      <alignment horizontal="left" vertical="top" indent="1"/>
    </xf>
    <xf numFmtId="0" fontId="5" fillId="0" borderId="13" xfId="0" applyFont="1" applyBorder="1" applyAlignment="1">
      <alignment horizontal="left" vertical="top" wrapText="1" indent="1"/>
    </xf>
    <xf numFmtId="0" fontId="9" fillId="2" borderId="10" xfId="0" applyFont="1" applyFill="1" applyBorder="1" applyAlignment="1">
      <alignment horizontal="left" indent="1"/>
    </xf>
    <xf numFmtId="0" fontId="9" fillId="2" borderId="12" xfId="0" applyFont="1" applyFill="1" applyBorder="1" applyAlignment="1">
      <alignment horizontal="left" indent="1"/>
    </xf>
    <xf numFmtId="0" fontId="9" fillId="2" borderId="11" xfId="0" applyFont="1" applyFill="1" applyBorder="1" applyAlignment="1">
      <alignment horizontal="left" wrapText="1" indent="1"/>
    </xf>
    <xf numFmtId="0" fontId="9" fillId="2" borderId="0" xfId="0" applyFont="1" applyFill="1" applyAlignment="1">
      <alignment horizontal="left" wrapText="1" indent="1"/>
    </xf>
    <xf numFmtId="0" fontId="14" fillId="0" borderId="11" xfId="0" applyFont="1" applyBorder="1" applyAlignment="1">
      <alignment horizontal="left" vertical="top" indent="1"/>
    </xf>
    <xf numFmtId="0" fontId="5" fillId="8" borderId="16" xfId="0" applyFont="1" applyFill="1" applyBorder="1" applyAlignment="1">
      <alignment horizontal="left" vertical="top" wrapText="1" indent="1"/>
    </xf>
    <xf numFmtId="0" fontId="5" fillId="2" borderId="11" xfId="0" applyFont="1" applyFill="1" applyBorder="1" applyAlignment="1">
      <alignment horizontal="left" wrapText="1" indent="1"/>
    </xf>
    <xf numFmtId="0" fontId="9" fillId="2" borderId="14" xfId="0" applyFont="1" applyFill="1" applyBorder="1" applyAlignment="1">
      <alignment horizontal="left" indent="1"/>
    </xf>
    <xf numFmtId="0" fontId="14" fillId="0" borderId="27" xfId="0" applyFont="1" applyBorder="1" applyAlignment="1">
      <alignment horizontal="left" vertical="top" indent="1"/>
    </xf>
    <xf numFmtId="0" fontId="5" fillId="0" borderId="27" xfId="0" applyFont="1" applyBorder="1" applyAlignment="1">
      <alignment horizontal="left" vertical="top" wrapText="1" indent="1"/>
    </xf>
    <xf numFmtId="0" fontId="5" fillId="0" borderId="27" xfId="0" applyFont="1" applyBorder="1" applyAlignment="1">
      <alignment horizontal="left" vertical="top" indent="1"/>
    </xf>
    <xf numFmtId="0" fontId="14" fillId="0" borderId="13" xfId="0" applyFont="1" applyBorder="1" applyAlignment="1">
      <alignment horizontal="left" vertical="top" indent="1"/>
    </xf>
    <xf numFmtId="0" fontId="9" fillId="2" borderId="4" xfId="0" applyFont="1" applyFill="1" applyBorder="1" applyAlignment="1">
      <alignment horizontal="left" indent="1"/>
    </xf>
    <xf numFmtId="0" fontId="9" fillId="2" borderId="5" xfId="0" applyFont="1" applyFill="1" applyBorder="1" applyAlignment="1">
      <alignment horizontal="left" indent="1"/>
    </xf>
    <xf numFmtId="0" fontId="5" fillId="2" borderId="5" xfId="0" applyFont="1" applyFill="1" applyBorder="1" applyAlignment="1">
      <alignment horizontal="left" wrapText="1" indent="1"/>
    </xf>
    <xf numFmtId="0" fontId="14" fillId="0" borderId="5" xfId="0" applyFont="1" applyBorder="1" applyAlignment="1">
      <alignment horizontal="left" vertical="top" indent="1"/>
    </xf>
    <xf numFmtId="0" fontId="5" fillId="0" borderId="5" xfId="0" applyFont="1" applyBorder="1" applyAlignment="1">
      <alignment horizontal="left" vertical="top" wrapText="1" indent="1"/>
    </xf>
    <xf numFmtId="0" fontId="5" fillId="0" borderId="5" xfId="0" applyFont="1" applyBorder="1" applyAlignment="1">
      <alignment horizontal="left" vertical="top" indent="1"/>
    </xf>
    <xf numFmtId="0" fontId="9" fillId="2" borderId="5" xfId="0" applyFont="1" applyFill="1" applyBorder="1" applyAlignment="1">
      <alignment horizontal="left" wrapText="1" indent="1"/>
    </xf>
    <xf numFmtId="0" fontId="9" fillId="2" borderId="6" xfId="0" applyFont="1" applyFill="1" applyBorder="1" applyAlignment="1">
      <alignment horizontal="left" indent="1"/>
    </xf>
    <xf numFmtId="0" fontId="14" fillId="0" borderId="7" xfId="0" applyFont="1" applyBorder="1" applyAlignment="1">
      <alignment horizontal="left" vertical="top" indent="1"/>
    </xf>
    <xf numFmtId="0" fontId="5" fillId="0" borderId="7" xfId="0" applyFont="1" applyBorder="1" applyAlignment="1">
      <alignment horizontal="left" vertical="top" wrapText="1" indent="1"/>
    </xf>
    <xf numFmtId="0" fontId="5" fillId="2" borderId="7" xfId="0" applyFont="1" applyFill="1" applyBorder="1" applyAlignment="1">
      <alignment horizontal="left" wrapText="1" indent="1"/>
    </xf>
    <xf numFmtId="0" fontId="5" fillId="2" borderId="7" xfId="0" applyFont="1" applyFill="1" applyBorder="1" applyAlignment="1">
      <alignment horizontal="left" indent="1"/>
    </xf>
    <xf numFmtId="0" fontId="5" fillId="0" borderId="18" xfId="0" applyFont="1" applyBorder="1" applyAlignment="1">
      <alignment horizontal="left" vertical="center" indent="1"/>
    </xf>
    <xf numFmtId="0" fontId="7" fillId="0" borderId="0" xfId="0" applyFont="1" applyAlignment="1">
      <alignment horizontal="left" indent="1"/>
    </xf>
    <xf numFmtId="0" fontId="9" fillId="2" borderId="23" xfId="0" applyFont="1" applyFill="1" applyBorder="1" applyAlignment="1">
      <alignment horizontal="left" wrapText="1" indent="1"/>
    </xf>
    <xf numFmtId="0" fontId="5" fillId="0" borderId="24" xfId="0" applyFont="1" applyBorder="1" applyAlignment="1">
      <alignment horizontal="left" vertical="top" wrapText="1" indent="1"/>
    </xf>
    <xf numFmtId="0" fontId="5" fillId="2" borderId="24" xfId="0" applyFont="1" applyFill="1" applyBorder="1" applyAlignment="1">
      <alignment horizontal="left" vertical="top" wrapText="1" indent="1"/>
    </xf>
    <xf numFmtId="0" fontId="5" fillId="0" borderId="25" xfId="0" applyFont="1" applyBorder="1" applyAlignment="1">
      <alignment horizontal="left" vertical="top" wrapText="1" indent="1"/>
    </xf>
    <xf numFmtId="0" fontId="9" fillId="2" borderId="24" xfId="0" applyFont="1" applyFill="1" applyBorder="1" applyAlignment="1">
      <alignment horizontal="left" indent="1"/>
    </xf>
    <xf numFmtId="0" fontId="9" fillId="2" borderId="24" xfId="0" applyFont="1" applyFill="1" applyBorder="1" applyAlignment="1">
      <alignment horizontal="left" wrapText="1" indent="1"/>
    </xf>
    <xf numFmtId="0" fontId="5" fillId="0" borderId="11" xfId="0" applyFont="1" applyBorder="1" applyAlignment="1">
      <alignment horizontal="left" indent="1"/>
    </xf>
    <xf numFmtId="0" fontId="16" fillId="0" borderId="6" xfId="0" applyFont="1" applyBorder="1" applyAlignment="1">
      <alignment horizontal="left" vertical="center" wrapText="1" indent="1"/>
    </xf>
    <xf numFmtId="0" fontId="18" fillId="0" borderId="7" xfId="0" applyFont="1" applyBorder="1" applyAlignment="1">
      <alignment horizontal="left" vertical="top" indent="1"/>
    </xf>
    <xf numFmtId="0" fontId="16" fillId="0" borderId="7" xfId="0" applyFont="1" applyBorder="1" applyAlignment="1">
      <alignment horizontal="left" vertical="top" wrapText="1" indent="1"/>
    </xf>
    <xf numFmtId="0" fontId="16" fillId="0" borderId="7" xfId="0" applyFont="1" applyBorder="1" applyAlignment="1">
      <alignment horizontal="left" vertical="top" indent="1"/>
    </xf>
    <xf numFmtId="0" fontId="9" fillId="10" borderId="0" xfId="0" applyFont="1" applyFill="1" applyAlignment="1">
      <alignment horizontal="left" vertical="center" indent="1"/>
    </xf>
    <xf numFmtId="0" fontId="5" fillId="0" borderId="33" xfId="0" applyFont="1" applyBorder="1" applyAlignment="1">
      <alignment horizontal="left" vertical="top" indent="1"/>
    </xf>
    <xf numFmtId="0" fontId="5" fillId="0" borderId="33" xfId="0" applyFont="1" applyBorder="1" applyAlignment="1">
      <alignment horizontal="left" vertical="top" wrapText="1" indent="1"/>
    </xf>
    <xf numFmtId="0" fontId="9" fillId="2" borderId="33" xfId="0" applyFont="1" applyFill="1" applyBorder="1" applyAlignment="1">
      <alignment horizontal="left" wrapText="1" indent="1"/>
    </xf>
    <xf numFmtId="0" fontId="9" fillId="2" borderId="34" xfId="0" applyFont="1" applyFill="1" applyBorder="1" applyAlignment="1">
      <alignment horizontal="left" wrapText="1" indent="1"/>
    </xf>
    <xf numFmtId="0" fontId="5" fillId="0" borderId="36" xfId="0" applyFont="1" applyBorder="1" applyAlignment="1">
      <alignment horizontal="left" vertical="top" indent="1"/>
    </xf>
    <xf numFmtId="0" fontId="5" fillId="0" borderId="38" xfId="0" applyFont="1" applyBorder="1" applyAlignment="1">
      <alignment horizontal="left" vertical="top" indent="1"/>
    </xf>
    <xf numFmtId="0" fontId="5" fillId="0" borderId="38" xfId="0" applyFont="1" applyBorder="1" applyAlignment="1">
      <alignment horizontal="left" vertical="top" wrapText="1" indent="1"/>
    </xf>
    <xf numFmtId="0" fontId="5" fillId="0" borderId="39" xfId="0" applyFont="1" applyBorder="1" applyAlignment="1">
      <alignment horizontal="left" vertical="top" indent="1"/>
    </xf>
    <xf numFmtId="0" fontId="5" fillId="0" borderId="40" xfId="0" applyFont="1" applyBorder="1" applyAlignment="1">
      <alignment horizontal="left" vertical="top" indent="1"/>
    </xf>
    <xf numFmtId="0" fontId="5" fillId="0" borderId="41" xfId="0" applyFont="1" applyBorder="1" applyAlignment="1">
      <alignment horizontal="left" vertical="top" indent="1"/>
    </xf>
    <xf numFmtId="0" fontId="5" fillId="0" borderId="42" xfId="0" applyFont="1" applyBorder="1" applyAlignment="1">
      <alignment horizontal="left" vertical="top" indent="1"/>
    </xf>
    <xf numFmtId="0" fontId="9" fillId="2" borderId="43" xfId="0" applyFont="1" applyFill="1" applyBorder="1" applyAlignment="1">
      <alignment horizontal="left" indent="1"/>
    </xf>
    <xf numFmtId="0" fontId="14" fillId="0" borderId="44" xfId="0" applyFont="1" applyBorder="1" applyAlignment="1">
      <alignment horizontal="left" vertical="top" indent="1"/>
    </xf>
    <xf numFmtId="0" fontId="5" fillId="0" borderId="44" xfId="0" applyFont="1" applyBorder="1" applyAlignment="1">
      <alignment horizontal="left" vertical="top" wrapText="1" indent="1"/>
    </xf>
    <xf numFmtId="0" fontId="5" fillId="0" borderId="44" xfId="0" applyFont="1" applyBorder="1" applyAlignment="1">
      <alignment horizontal="left" vertical="top" indent="1"/>
    </xf>
    <xf numFmtId="0" fontId="9" fillId="2" borderId="44" xfId="0" applyFont="1" applyFill="1" applyBorder="1" applyAlignment="1">
      <alignment horizontal="left" wrapText="1" indent="1"/>
    </xf>
    <xf numFmtId="0" fontId="9" fillId="2" borderId="44" xfId="0" applyFont="1" applyFill="1" applyBorder="1" applyAlignment="1">
      <alignment horizontal="left" indent="1"/>
    </xf>
    <xf numFmtId="0" fontId="5" fillId="0" borderId="45" xfId="0" applyFont="1" applyBorder="1" applyAlignment="1">
      <alignment horizontal="left" vertical="top" indent="1"/>
    </xf>
    <xf numFmtId="0" fontId="5" fillId="0" borderId="49" xfId="0" applyFont="1" applyBorder="1" applyAlignment="1">
      <alignment horizontal="left" vertical="top" wrapText="1" indent="1"/>
    </xf>
    <xf numFmtId="0" fontId="5" fillId="0" borderId="49" xfId="0" applyFont="1" applyBorder="1" applyAlignment="1">
      <alignment horizontal="left" vertical="top" indent="1"/>
    </xf>
    <xf numFmtId="0" fontId="9" fillId="10" borderId="0" xfId="0" applyFont="1" applyFill="1" applyAlignment="1">
      <alignment horizontal="left" indent="1"/>
    </xf>
    <xf numFmtId="0" fontId="19" fillId="3" borderId="60" xfId="0" applyFont="1" applyFill="1" applyBorder="1" applyAlignment="1">
      <alignment horizontal="left" vertical="center" wrapText="1" indent="1"/>
    </xf>
    <xf numFmtId="0" fontId="19" fillId="3" borderId="61" xfId="0" applyFont="1" applyFill="1" applyBorder="1" applyAlignment="1">
      <alignment horizontal="left" vertical="center" wrapText="1" indent="1"/>
    </xf>
    <xf numFmtId="0" fontId="19" fillId="3" borderId="62" xfId="0" applyFont="1" applyFill="1" applyBorder="1" applyAlignment="1">
      <alignment horizontal="center" vertical="center" wrapText="1"/>
    </xf>
    <xf numFmtId="0" fontId="19" fillId="3" borderId="61" xfId="0" applyFont="1" applyFill="1" applyBorder="1" applyAlignment="1">
      <alignment horizontal="center" vertical="center" wrapText="1"/>
    </xf>
    <xf numFmtId="0" fontId="19" fillId="11" borderId="60" xfId="0" applyFont="1" applyFill="1" applyBorder="1" applyAlignment="1">
      <alignment horizontal="left" vertical="center" wrapText="1" indent="1"/>
    </xf>
    <xf numFmtId="0" fontId="19" fillId="11" borderId="61" xfId="0" applyFont="1" applyFill="1" applyBorder="1" applyAlignment="1">
      <alignment horizontal="left" vertical="center" wrapText="1" indent="1"/>
    </xf>
    <xf numFmtId="0" fontId="19" fillId="11" borderId="61" xfId="0" applyFont="1" applyFill="1" applyBorder="1" applyAlignment="1">
      <alignment horizontal="center" vertical="center" wrapText="1"/>
    </xf>
    <xf numFmtId="0" fontId="19" fillId="11" borderId="62" xfId="0" applyFont="1" applyFill="1" applyBorder="1" applyAlignment="1">
      <alignment horizontal="center" vertical="center" wrapText="1"/>
    </xf>
    <xf numFmtId="0" fontId="20" fillId="2" borderId="0" xfId="0" applyFont="1" applyFill="1" applyAlignment="1">
      <alignment horizontal="left" indent="1"/>
    </xf>
    <xf numFmtId="0" fontId="19" fillId="11" borderId="65" xfId="0" applyFont="1" applyFill="1" applyBorder="1" applyAlignment="1">
      <alignment horizontal="left" vertical="center" wrapText="1" indent="1"/>
    </xf>
    <xf numFmtId="0" fontId="19" fillId="11" borderId="66" xfId="0" applyFont="1" applyFill="1" applyBorder="1" applyAlignment="1">
      <alignment horizontal="left" vertical="center" wrapText="1" indent="1"/>
    </xf>
    <xf numFmtId="0" fontId="19" fillId="11" borderId="66" xfId="0" applyFont="1" applyFill="1" applyBorder="1" applyAlignment="1">
      <alignment horizontal="center" vertical="center" wrapText="1"/>
    </xf>
    <xf numFmtId="0" fontId="19" fillId="11" borderId="67" xfId="0" applyFont="1" applyFill="1" applyBorder="1" applyAlignment="1">
      <alignment horizontal="center" vertical="center" wrapText="1"/>
    </xf>
    <xf numFmtId="0" fontId="23" fillId="2" borderId="0" xfId="0" applyFont="1" applyFill="1" applyAlignment="1">
      <alignment horizontal="left" indent="1"/>
    </xf>
    <xf numFmtId="0" fontId="24" fillId="0" borderId="69" xfId="0" applyFont="1" applyBorder="1" applyAlignment="1">
      <alignment horizontal="left" vertical="center" indent="1"/>
    </xf>
    <xf numFmtId="0" fontId="24" fillId="0" borderId="69" xfId="0" applyFont="1" applyBorder="1" applyAlignment="1">
      <alignment horizontal="left" vertical="center" wrapText="1" indent="1"/>
    </xf>
    <xf numFmtId="0" fontId="24" fillId="0" borderId="80" xfId="0" applyFont="1" applyBorder="1" applyAlignment="1">
      <alignment horizontal="left" vertical="center" indent="1"/>
    </xf>
    <xf numFmtId="0" fontId="24" fillId="0" borderId="11" xfId="0" applyFont="1" applyBorder="1" applyAlignment="1">
      <alignment horizontal="left" vertical="center" indent="1"/>
    </xf>
    <xf numFmtId="0" fontId="24" fillId="0" borderId="11" xfId="0" applyFont="1" applyBorder="1" applyAlignment="1">
      <alignment horizontal="left" vertical="center" wrapText="1" indent="1"/>
    </xf>
    <xf numFmtId="0" fontId="24" fillId="0" borderId="63" xfId="0" applyFont="1" applyBorder="1" applyAlignment="1">
      <alignment horizontal="left" vertical="center" indent="1"/>
    </xf>
    <xf numFmtId="0" fontId="24" fillId="2" borderId="11" xfId="0" applyFont="1" applyFill="1" applyBorder="1" applyAlignment="1">
      <alignment horizontal="left" vertical="center" indent="1"/>
    </xf>
    <xf numFmtId="0" fontId="24" fillId="0" borderId="73" xfId="0" applyFont="1" applyBorder="1" applyAlignment="1">
      <alignment horizontal="left" vertical="center" indent="1"/>
    </xf>
    <xf numFmtId="0" fontId="24" fillId="0" borderId="58" xfId="0" applyFont="1" applyBorder="1" applyAlignment="1">
      <alignment horizontal="left" vertical="center" indent="1"/>
    </xf>
    <xf numFmtId="0" fontId="24" fillId="0" borderId="58" xfId="0" applyFont="1" applyBorder="1" applyAlignment="1">
      <alignment horizontal="left" vertical="center" wrapText="1" indent="1"/>
    </xf>
    <xf numFmtId="0" fontId="24" fillId="0" borderId="59" xfId="0" applyFont="1" applyBorder="1" applyAlignment="1">
      <alignment horizontal="left" vertical="center" indent="1"/>
    </xf>
    <xf numFmtId="0" fontId="24" fillId="0" borderId="52" xfId="0" applyFont="1" applyBorder="1" applyAlignment="1">
      <alignment horizontal="left" vertical="center" indent="1"/>
    </xf>
    <xf numFmtId="0" fontId="24" fillId="0" borderId="52" xfId="0" applyFont="1" applyBorder="1" applyAlignment="1">
      <alignment horizontal="left" vertical="center" wrapText="1" indent="1"/>
    </xf>
    <xf numFmtId="0" fontId="24" fillId="0" borderId="53" xfId="0" applyFont="1" applyBorder="1" applyAlignment="1">
      <alignment horizontal="left" vertical="center" indent="1"/>
    </xf>
    <xf numFmtId="0" fontId="24" fillId="0" borderId="55" xfId="0" applyFont="1" applyBorder="1" applyAlignment="1">
      <alignment horizontal="left" vertical="center" indent="1"/>
    </xf>
    <xf numFmtId="0" fontId="24" fillId="0" borderId="55" xfId="0" applyFont="1" applyBorder="1" applyAlignment="1">
      <alignment horizontal="left" vertical="center" wrapText="1" indent="1"/>
    </xf>
    <xf numFmtId="0" fontId="24" fillId="0" borderId="56" xfId="0" applyFont="1" applyBorder="1" applyAlignment="1">
      <alignment horizontal="left" vertical="center" indent="1"/>
    </xf>
    <xf numFmtId="0" fontId="24" fillId="0" borderId="84" xfId="0" applyFont="1" applyBorder="1" applyAlignment="1">
      <alignment horizontal="left" vertical="center" wrapText="1" indent="1"/>
    </xf>
    <xf numFmtId="0" fontId="24" fillId="2" borderId="69" xfId="0" applyFont="1" applyFill="1" applyBorder="1" applyAlignment="1">
      <alignment horizontal="left" vertical="center" wrapText="1" indent="1"/>
    </xf>
    <xf numFmtId="0" fontId="24" fillId="2" borderId="70" xfId="0" applyFont="1" applyFill="1" applyBorder="1" applyAlignment="1">
      <alignment horizontal="left" vertical="center" wrapText="1" indent="1"/>
    </xf>
    <xf numFmtId="0" fontId="24" fillId="0" borderId="27" xfId="0" applyFont="1" applyBorder="1" applyAlignment="1">
      <alignment horizontal="left" vertical="center" wrapText="1" indent="1"/>
    </xf>
    <xf numFmtId="0" fontId="24" fillId="0" borderId="64" xfId="0" applyFont="1" applyBorder="1" applyAlignment="1">
      <alignment horizontal="left" vertical="center" indent="1"/>
    </xf>
    <xf numFmtId="0" fontId="24" fillId="2" borderId="11" xfId="0" applyFont="1" applyFill="1" applyBorder="1" applyAlignment="1">
      <alignment horizontal="left" vertical="center" wrapText="1" indent="1"/>
    </xf>
    <xf numFmtId="0" fontId="24" fillId="0" borderId="73" xfId="0" applyFont="1" applyBorder="1" applyAlignment="1">
      <alignment horizontal="left" vertical="center" wrapText="1" indent="1"/>
    </xf>
    <xf numFmtId="0" fontId="24" fillId="0" borderId="74" xfId="0" applyFont="1" applyBorder="1" applyAlignment="1">
      <alignment horizontal="left" vertical="center" indent="1"/>
    </xf>
    <xf numFmtId="0" fontId="24" fillId="2" borderId="15" xfId="0" applyFont="1" applyFill="1" applyBorder="1" applyAlignment="1">
      <alignment horizontal="left" vertical="center" indent="1"/>
    </xf>
    <xf numFmtId="0" fontId="24" fillId="0" borderId="15" xfId="0" applyFont="1" applyBorder="1" applyAlignment="1">
      <alignment horizontal="left" vertical="center" wrapText="1" indent="1"/>
    </xf>
    <xf numFmtId="0" fontId="24" fillId="0" borderId="15" xfId="0" applyFont="1" applyBorder="1" applyAlignment="1">
      <alignment horizontal="left" vertical="center" indent="1"/>
    </xf>
    <xf numFmtId="0" fontId="24" fillId="2" borderId="15" xfId="0" applyFont="1" applyFill="1" applyBorder="1" applyAlignment="1">
      <alignment horizontal="left" vertical="center" wrapText="1" indent="1"/>
    </xf>
    <xf numFmtId="0" fontId="24" fillId="2" borderId="52" xfId="0" applyFont="1" applyFill="1" applyBorder="1" applyAlignment="1">
      <alignment horizontal="left" vertical="center" indent="1"/>
    </xf>
    <xf numFmtId="0" fontId="24" fillId="2" borderId="52" xfId="0" applyFont="1" applyFill="1" applyBorder="1" applyAlignment="1">
      <alignment horizontal="left" vertical="center" wrapText="1" indent="1"/>
    </xf>
    <xf numFmtId="0" fontId="24" fillId="2" borderId="52" xfId="1" applyFont="1" applyFill="1" applyBorder="1" applyAlignment="1">
      <alignment horizontal="left" vertical="center" wrapText="1" indent="1"/>
    </xf>
    <xf numFmtId="0" fontId="24" fillId="4" borderId="52" xfId="0" applyFont="1" applyFill="1" applyBorder="1" applyAlignment="1">
      <alignment horizontal="left" vertical="center" wrapText="1" indent="1"/>
    </xf>
    <xf numFmtId="0" fontId="24" fillId="4" borderId="52" xfId="1" applyFont="1" applyFill="1" applyBorder="1" applyAlignment="1">
      <alignment horizontal="left" vertical="center" wrapText="1" indent="1"/>
    </xf>
    <xf numFmtId="0" fontId="2" fillId="2" borderId="0" xfId="0" applyFont="1" applyFill="1" applyAlignment="1">
      <alignment horizontal="left" vertical="center" indent="1"/>
    </xf>
    <xf numFmtId="0" fontId="24" fillId="4" borderId="52" xfId="0" applyFont="1" applyFill="1" applyBorder="1" applyAlignment="1">
      <alignment horizontal="left" vertical="center" indent="1"/>
    </xf>
    <xf numFmtId="0" fontId="24" fillId="4" borderId="15" xfId="0" applyFont="1" applyFill="1" applyBorder="1" applyAlignment="1">
      <alignment horizontal="left" vertical="center" indent="1"/>
    </xf>
    <xf numFmtId="0" fontId="24" fillId="2" borderId="44" xfId="0" applyFont="1" applyFill="1" applyBorder="1" applyAlignment="1">
      <alignment horizontal="left" vertical="center" indent="1"/>
    </xf>
    <xf numFmtId="0" fontId="24" fillId="0" borderId="44" xfId="0" applyFont="1" applyBorder="1" applyAlignment="1">
      <alignment horizontal="left" vertical="center" wrapText="1" indent="1"/>
    </xf>
    <xf numFmtId="0" fontId="24" fillId="2" borderId="44" xfId="0" applyFont="1" applyFill="1" applyBorder="1" applyAlignment="1">
      <alignment horizontal="left" vertical="center" wrapText="1" indent="1"/>
    </xf>
    <xf numFmtId="0" fontId="24" fillId="0" borderId="44" xfId="0" applyFont="1" applyBorder="1" applyAlignment="1">
      <alignment horizontal="left" vertical="center" indent="1"/>
    </xf>
    <xf numFmtId="0" fontId="24" fillId="2" borderId="0" xfId="0" applyFont="1" applyFill="1" applyAlignment="1">
      <alignment horizontal="left" vertical="center" indent="1"/>
    </xf>
    <xf numFmtId="0" fontId="24" fillId="4" borderId="44" xfId="0" applyFont="1" applyFill="1" applyBorder="1" applyAlignment="1">
      <alignment horizontal="left" vertical="center" indent="1"/>
    </xf>
    <xf numFmtId="0" fontId="24" fillId="4" borderId="11" xfId="0" applyFont="1" applyFill="1" applyBorder="1" applyAlignment="1">
      <alignment horizontal="left" vertical="center" indent="1"/>
    </xf>
    <xf numFmtId="0" fontId="24" fillId="4" borderId="11" xfId="0" applyFont="1" applyFill="1" applyBorder="1" applyAlignment="1">
      <alignment horizontal="left" vertical="center" wrapText="1" indent="1"/>
    </xf>
    <xf numFmtId="0" fontId="24" fillId="0" borderId="27" xfId="0" applyFont="1" applyBorder="1" applyAlignment="1">
      <alignment horizontal="left" vertical="center" indent="1"/>
    </xf>
    <xf numFmtId="0" fontId="24" fillId="4" borderId="27" xfId="0" applyFont="1" applyFill="1" applyBorder="1" applyAlignment="1">
      <alignment horizontal="left" vertical="center" wrapText="1" indent="1"/>
    </xf>
    <xf numFmtId="0" fontId="24" fillId="2" borderId="27" xfId="0" applyFont="1" applyFill="1" applyBorder="1" applyAlignment="1">
      <alignment horizontal="left" vertical="center" indent="1"/>
    </xf>
    <xf numFmtId="0" fontId="24" fillId="4" borderId="69" xfId="0" applyFont="1" applyFill="1" applyBorder="1" applyAlignment="1">
      <alignment horizontal="left" vertical="center" wrapText="1" indent="1"/>
    </xf>
    <xf numFmtId="0" fontId="24" fillId="2" borderId="73" xfId="0" applyFont="1" applyFill="1" applyBorder="1" applyAlignment="1">
      <alignment horizontal="left" vertical="center" wrapText="1" indent="1"/>
    </xf>
    <xf numFmtId="0" fontId="19" fillId="11" borderId="60" xfId="0" applyFont="1" applyFill="1" applyBorder="1" applyAlignment="1">
      <alignment horizontal="left" vertical="center" indent="1"/>
    </xf>
    <xf numFmtId="0" fontId="24" fillId="4" borderId="73" xfId="0" applyFont="1" applyFill="1" applyBorder="1" applyAlignment="1">
      <alignment horizontal="left" vertical="center" wrapText="1" indent="1"/>
    </xf>
    <xf numFmtId="0" fontId="24" fillId="4" borderId="76" xfId="0" applyFont="1" applyFill="1" applyBorder="1" applyAlignment="1">
      <alignment horizontal="left" vertical="center" wrapText="1" indent="1"/>
    </xf>
    <xf numFmtId="0" fontId="24" fillId="2" borderId="63" xfId="0" applyFont="1" applyFill="1" applyBorder="1" applyAlignment="1">
      <alignment horizontal="left" vertical="center" indent="1"/>
    </xf>
    <xf numFmtId="0" fontId="24" fillId="4" borderId="73" xfId="0" applyFont="1" applyFill="1" applyBorder="1" applyAlignment="1">
      <alignment horizontal="left" vertical="center" indent="1"/>
    </xf>
    <xf numFmtId="0" fontId="24" fillId="0" borderId="0" xfId="0" applyFont="1" applyAlignment="1">
      <alignment horizontal="left" vertical="center" wrapText="1" indent="1"/>
    </xf>
    <xf numFmtId="0" fontId="24" fillId="4" borderId="0" xfId="0" applyFont="1" applyFill="1" applyAlignment="1">
      <alignment horizontal="left" vertical="center" wrapText="1" indent="1"/>
    </xf>
    <xf numFmtId="0" fontId="9" fillId="2" borderId="52" xfId="0" applyFont="1" applyFill="1" applyBorder="1" applyAlignment="1">
      <alignment horizontal="left" indent="1"/>
    </xf>
    <xf numFmtId="0" fontId="29" fillId="0" borderId="0" xfId="0" applyFont="1" applyAlignment="1">
      <alignment horizontal="left" indent="1"/>
    </xf>
    <xf numFmtId="0" fontId="24" fillId="4" borderId="58" xfId="0" applyFont="1" applyFill="1" applyBorder="1" applyAlignment="1">
      <alignment horizontal="left" vertical="center" wrapText="1" indent="1"/>
    </xf>
    <xf numFmtId="0" fontId="22" fillId="12" borderId="60" xfId="0" applyFont="1" applyFill="1" applyBorder="1" applyAlignment="1">
      <alignment horizontal="left" vertical="center" indent="1"/>
    </xf>
    <xf numFmtId="0" fontId="19" fillId="12" borderId="61" xfId="0" applyFont="1" applyFill="1" applyBorder="1" applyAlignment="1">
      <alignment horizontal="left" vertical="center" wrapText="1" indent="1"/>
    </xf>
    <xf numFmtId="0" fontId="19" fillId="12" borderId="61" xfId="0" applyFont="1" applyFill="1" applyBorder="1" applyAlignment="1">
      <alignment horizontal="center" vertical="center" wrapText="1"/>
    </xf>
    <xf numFmtId="0" fontId="19" fillId="12" borderId="62" xfId="0" applyFont="1" applyFill="1" applyBorder="1" applyAlignment="1">
      <alignment horizontal="center" vertical="center" wrapText="1"/>
    </xf>
    <xf numFmtId="0" fontId="2" fillId="0" borderId="93" xfId="0" applyFont="1" applyBorder="1" applyAlignment="1">
      <alignment horizontal="left" vertical="center"/>
    </xf>
    <xf numFmtId="0" fontId="24" fillId="4" borderId="44" xfId="0" applyFont="1" applyFill="1" applyBorder="1" applyAlignment="1">
      <alignment horizontal="left" vertical="center" wrapText="1" indent="1"/>
    </xf>
    <xf numFmtId="0" fontId="24" fillId="4" borderId="27" xfId="0" applyFont="1" applyFill="1" applyBorder="1" applyAlignment="1">
      <alignment horizontal="left" vertical="center" indent="1"/>
    </xf>
    <xf numFmtId="0" fontId="24" fillId="2" borderId="92" xfId="0" applyFont="1" applyFill="1" applyBorder="1" applyAlignment="1">
      <alignment horizontal="left" vertical="center" indent="1"/>
    </xf>
    <xf numFmtId="0" fontId="24" fillId="0" borderId="92" xfId="0" applyFont="1" applyBorder="1" applyAlignment="1">
      <alignment horizontal="left" vertical="center" wrapText="1" indent="1"/>
    </xf>
    <xf numFmtId="0" fontId="24" fillId="2" borderId="92" xfId="0" applyFont="1" applyFill="1" applyBorder="1" applyAlignment="1">
      <alignment horizontal="left" vertical="center" wrapText="1" indent="1"/>
    </xf>
    <xf numFmtId="0" fontId="24" fillId="4" borderId="84" xfId="0" applyFont="1" applyFill="1" applyBorder="1" applyAlignment="1">
      <alignment horizontal="left" vertical="center" indent="1"/>
    </xf>
    <xf numFmtId="0" fontId="24" fillId="0" borderId="95" xfId="0" applyFont="1" applyBorder="1" applyAlignment="1">
      <alignment horizontal="left" vertical="center" indent="1"/>
    </xf>
    <xf numFmtId="0" fontId="24" fillId="2" borderId="96" xfId="0" applyFont="1" applyFill="1" applyBorder="1" applyAlignment="1">
      <alignment horizontal="left" vertical="center" wrapText="1" indent="1"/>
    </xf>
    <xf numFmtId="0" fontId="24" fillId="2" borderId="94" xfId="0" applyFont="1" applyFill="1" applyBorder="1" applyAlignment="1">
      <alignment horizontal="left" vertical="center" wrapText="1" indent="1"/>
    </xf>
    <xf numFmtId="0" fontId="24" fillId="2" borderId="0" xfId="0" applyFont="1" applyFill="1" applyAlignment="1">
      <alignment horizontal="left" vertical="center" wrapText="1" indent="1"/>
    </xf>
    <xf numFmtId="0" fontId="24" fillId="2" borderId="27" xfId="0" applyFont="1" applyFill="1" applyBorder="1" applyAlignment="1">
      <alignment horizontal="left" vertical="center" wrapText="1" indent="1"/>
    </xf>
    <xf numFmtId="0" fontId="24" fillId="2" borderId="84" xfId="0" applyFont="1" applyFill="1" applyBorder="1" applyAlignment="1">
      <alignment horizontal="left" vertical="center" wrapText="1" indent="1"/>
    </xf>
    <xf numFmtId="0" fontId="24" fillId="4" borderId="84" xfId="0" applyFont="1" applyFill="1" applyBorder="1" applyAlignment="1">
      <alignment horizontal="left" vertical="center" wrapText="1" indent="1"/>
    </xf>
    <xf numFmtId="0" fontId="24" fillId="2" borderId="73" xfId="0" applyFont="1" applyFill="1" applyBorder="1" applyAlignment="1">
      <alignment horizontal="left" vertical="center" indent="1"/>
    </xf>
    <xf numFmtId="0" fontId="24" fillId="2" borderId="82" xfId="0" applyFont="1" applyFill="1" applyBorder="1" applyAlignment="1">
      <alignment horizontal="left" vertical="center" indent="1"/>
    </xf>
    <xf numFmtId="0" fontId="24" fillId="2" borderId="84" xfId="0" applyFont="1" applyFill="1" applyBorder="1" applyAlignment="1">
      <alignment horizontal="left" vertical="center" indent="1"/>
    </xf>
    <xf numFmtId="0" fontId="24" fillId="0" borderId="18" xfId="0" applyFont="1" applyBorder="1" applyAlignment="1">
      <alignment horizontal="left" vertical="center" wrapText="1" indent="1"/>
    </xf>
    <xf numFmtId="0" fontId="24" fillId="2" borderId="13" xfId="0" applyFont="1" applyFill="1" applyBorder="1" applyAlignment="1">
      <alignment horizontal="left" vertical="center" wrapText="1" indent="1"/>
    </xf>
    <xf numFmtId="0" fontId="24" fillId="9" borderId="61" xfId="0" applyFont="1" applyFill="1" applyBorder="1" applyAlignment="1">
      <alignment horizontal="left" vertical="center" wrapText="1" indent="1"/>
    </xf>
    <xf numFmtId="0" fontId="24" fillId="9" borderId="62" xfId="0" applyFont="1" applyFill="1" applyBorder="1" applyAlignment="1">
      <alignment horizontal="left" vertical="center" wrapText="1" indent="1"/>
    </xf>
    <xf numFmtId="0" fontId="24" fillId="9" borderId="60" xfId="0" applyFont="1" applyFill="1" applyBorder="1" applyAlignment="1">
      <alignment horizontal="left" vertical="center" indent="1"/>
    </xf>
    <xf numFmtId="0" fontId="24" fillId="4" borderId="91" xfId="0" applyFont="1" applyFill="1" applyBorder="1" applyAlignment="1">
      <alignment horizontal="left" vertical="center" wrapText="1" indent="1"/>
    </xf>
    <xf numFmtId="0" fontId="24" fillId="4" borderId="77" xfId="0" applyFont="1" applyFill="1" applyBorder="1" applyAlignment="1">
      <alignment horizontal="left" vertical="center" wrapText="1" indent="1"/>
    </xf>
    <xf numFmtId="0" fontId="24" fillId="4" borderId="81" xfId="0" applyFont="1" applyFill="1" applyBorder="1" applyAlignment="1">
      <alignment horizontal="left" vertical="center" wrapText="1" indent="1"/>
    </xf>
    <xf numFmtId="0" fontId="24" fillId="4" borderId="88" xfId="0" applyFont="1" applyFill="1" applyBorder="1" applyAlignment="1">
      <alignment horizontal="left" vertical="center" wrapText="1" indent="1"/>
    </xf>
    <xf numFmtId="0" fontId="24" fillId="4" borderId="97" xfId="0" applyFont="1" applyFill="1" applyBorder="1" applyAlignment="1">
      <alignment horizontal="left" vertical="center" wrapText="1" indent="1"/>
    </xf>
    <xf numFmtId="0" fontId="24" fillId="4" borderId="88" xfId="0" applyFont="1" applyFill="1" applyBorder="1" applyAlignment="1">
      <alignment horizontal="left" vertical="center" indent="1"/>
    </xf>
    <xf numFmtId="0" fontId="24" fillId="4" borderId="77" xfId="0" applyFont="1" applyFill="1" applyBorder="1" applyAlignment="1">
      <alignment horizontal="left" vertical="center" indent="1"/>
    </xf>
    <xf numFmtId="0" fontId="24" fillId="4" borderId="87" xfId="0" applyFont="1" applyFill="1" applyBorder="1" applyAlignment="1">
      <alignment horizontal="left" vertical="center" indent="1"/>
    </xf>
    <xf numFmtId="0" fontId="24" fillId="4" borderId="92" xfId="0" applyFont="1" applyFill="1" applyBorder="1" applyAlignment="1">
      <alignment horizontal="left" vertical="center" indent="1"/>
    </xf>
    <xf numFmtId="0" fontId="24" fillId="4" borderId="69" xfId="0" applyFont="1" applyFill="1" applyBorder="1" applyAlignment="1">
      <alignment horizontal="left" vertical="center" indent="1"/>
    </xf>
    <xf numFmtId="0" fontId="24" fillId="4" borderId="75" xfId="0" applyFont="1" applyFill="1" applyBorder="1" applyAlignment="1">
      <alignment horizontal="left" vertical="center" wrapText="1" indent="1"/>
    </xf>
    <xf numFmtId="0" fontId="24" fillId="4" borderId="58" xfId="0" applyFont="1" applyFill="1" applyBorder="1" applyAlignment="1">
      <alignment horizontal="left" vertical="center" indent="1"/>
    </xf>
    <xf numFmtId="0" fontId="24" fillId="4" borderId="55" xfId="0" applyFont="1" applyFill="1" applyBorder="1" applyAlignment="1">
      <alignment horizontal="left" vertical="center" indent="1"/>
    </xf>
    <xf numFmtId="0" fontId="24" fillId="2" borderId="80" xfId="0" applyFont="1" applyFill="1" applyBorder="1" applyAlignment="1">
      <alignment horizontal="left" vertical="center" indent="1"/>
    </xf>
    <xf numFmtId="0" fontId="24" fillId="2" borderId="98" xfId="0" applyFont="1" applyFill="1" applyBorder="1" applyAlignment="1">
      <alignment horizontal="left" vertical="center" indent="1"/>
    </xf>
    <xf numFmtId="0" fontId="24" fillId="2" borderId="90" xfId="0" applyFont="1" applyFill="1" applyBorder="1" applyAlignment="1">
      <alignment horizontal="left" vertical="center" indent="1"/>
    </xf>
    <xf numFmtId="0" fontId="24" fillId="2" borderId="89" xfId="0" applyFont="1" applyFill="1" applyBorder="1" applyAlignment="1">
      <alignment horizontal="left" vertical="center" indent="1"/>
    </xf>
    <xf numFmtId="0" fontId="21" fillId="12" borderId="60" xfId="0" applyFont="1" applyFill="1" applyBorder="1" applyAlignment="1">
      <alignment horizontal="left" vertical="center" indent="1"/>
    </xf>
    <xf numFmtId="0" fontId="24" fillId="2" borderId="99" xfId="0" applyFont="1" applyFill="1" applyBorder="1" applyAlignment="1">
      <alignment horizontal="left" vertical="center" indent="1"/>
    </xf>
    <xf numFmtId="0" fontId="24" fillId="2" borderId="100" xfId="0" applyFont="1" applyFill="1" applyBorder="1" applyAlignment="1">
      <alignment horizontal="left" vertical="center" wrapText="1" indent="1"/>
    </xf>
    <xf numFmtId="0" fontId="24" fillId="4" borderId="96" xfId="0" applyFont="1" applyFill="1" applyBorder="1" applyAlignment="1">
      <alignment horizontal="left" vertical="center" wrapText="1" indent="1"/>
    </xf>
    <xf numFmtId="0" fontId="24" fillId="4" borderId="94" xfId="0" applyFont="1" applyFill="1" applyBorder="1" applyAlignment="1">
      <alignment horizontal="left" vertical="center" wrapText="1" indent="1"/>
    </xf>
    <xf numFmtId="0" fontId="24" fillId="2" borderId="58" xfId="0" applyFont="1" applyFill="1" applyBorder="1" applyAlignment="1">
      <alignment horizontal="left" vertical="center" indent="1"/>
    </xf>
    <xf numFmtId="0" fontId="24" fillId="0" borderId="2"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7" xfId="0" applyFont="1" applyBorder="1" applyAlignment="1">
      <alignment horizontal="left" vertical="center" wrapText="1" indent="1"/>
    </xf>
    <xf numFmtId="0" fontId="24" fillId="0" borderId="102" xfId="0" applyFont="1" applyBorder="1" applyAlignment="1">
      <alignment horizontal="left" vertical="center" wrapText="1" indent="1"/>
    </xf>
    <xf numFmtId="0" fontId="24" fillId="2" borderId="92" xfId="1" applyFont="1" applyFill="1" applyBorder="1" applyAlignment="1">
      <alignment horizontal="left" vertical="center" wrapText="1" indent="1"/>
    </xf>
    <xf numFmtId="0" fontId="24" fillId="4" borderId="103" xfId="0" applyFont="1" applyFill="1" applyBorder="1" applyAlignment="1">
      <alignment horizontal="left" vertical="center" indent="1"/>
    </xf>
    <xf numFmtId="0" fontId="24" fillId="2" borderId="103" xfId="1" applyFont="1" applyFill="1" applyBorder="1" applyAlignment="1">
      <alignment horizontal="left" vertical="center" wrapText="1" indent="1"/>
    </xf>
    <xf numFmtId="0" fontId="24" fillId="0" borderId="38" xfId="0" applyFont="1" applyBorder="1" applyAlignment="1">
      <alignment horizontal="left" vertical="center" wrapText="1" indent="1"/>
    </xf>
    <xf numFmtId="0" fontId="24" fillId="2" borderId="103" xfId="0" applyFont="1" applyFill="1" applyBorder="1" applyAlignment="1">
      <alignment horizontal="left" vertical="center" indent="1"/>
    </xf>
    <xf numFmtId="0" fontId="24" fillId="2" borderId="104" xfId="0" applyFont="1" applyFill="1" applyBorder="1" applyAlignment="1">
      <alignment horizontal="left" vertical="center" indent="1"/>
    </xf>
    <xf numFmtId="0" fontId="24" fillId="0" borderId="105" xfId="0" applyFont="1" applyBorder="1" applyAlignment="1">
      <alignment horizontal="left" vertical="center" wrapText="1" indent="1"/>
    </xf>
    <xf numFmtId="0" fontId="24" fillId="2" borderId="58" xfId="1" applyFont="1" applyFill="1" applyBorder="1" applyAlignment="1">
      <alignment horizontal="left" vertical="center" wrapText="1" indent="1"/>
    </xf>
    <xf numFmtId="0" fontId="24" fillId="0" borderId="106" xfId="0" applyFont="1" applyBorder="1" applyAlignment="1">
      <alignment horizontal="left" vertical="center" wrapText="1" indent="1"/>
    </xf>
    <xf numFmtId="0" fontId="24" fillId="2" borderId="107" xfId="0" applyFont="1" applyFill="1" applyBorder="1" applyAlignment="1">
      <alignment horizontal="left" vertical="center" indent="1"/>
    </xf>
    <xf numFmtId="0" fontId="24" fillId="4" borderId="107" xfId="0" applyFont="1" applyFill="1" applyBorder="1" applyAlignment="1">
      <alignment horizontal="left" vertical="center" indent="1"/>
    </xf>
    <xf numFmtId="0" fontId="24" fillId="2" borderId="107" xfId="1" applyFont="1" applyFill="1" applyBorder="1" applyAlignment="1">
      <alignment horizontal="left" vertical="center" wrapText="1" indent="1"/>
    </xf>
    <xf numFmtId="0" fontId="24" fillId="0" borderId="108" xfId="0" applyFont="1" applyBorder="1" applyAlignment="1">
      <alignment horizontal="left" vertical="center" wrapText="1" indent="1"/>
    </xf>
    <xf numFmtId="0" fontId="24" fillId="2" borderId="109" xfId="0" applyFont="1" applyFill="1" applyBorder="1" applyAlignment="1">
      <alignment horizontal="left" vertical="center" indent="1"/>
    </xf>
    <xf numFmtId="0" fontId="24" fillId="2" borderId="110" xfId="0" applyFont="1" applyFill="1" applyBorder="1" applyAlignment="1">
      <alignment horizontal="left" vertical="center" indent="1"/>
    </xf>
    <xf numFmtId="0" fontId="24" fillId="0" borderId="111" xfId="0" applyFont="1" applyBorder="1" applyAlignment="1">
      <alignment horizontal="left" vertical="center" wrapText="1" indent="1"/>
    </xf>
    <xf numFmtId="0" fontId="24" fillId="0" borderId="112" xfId="0" applyFont="1" applyBorder="1" applyAlignment="1">
      <alignment horizontal="left" vertical="center" wrapText="1" indent="1"/>
    </xf>
    <xf numFmtId="0" fontId="24" fillId="2" borderId="113" xfId="0" applyFont="1" applyFill="1" applyBorder="1" applyAlignment="1">
      <alignment horizontal="left" vertical="center" indent="1"/>
    </xf>
    <xf numFmtId="0" fontId="24" fillId="2" borderId="0" xfId="0" applyFont="1" applyFill="1" applyAlignment="1">
      <alignment horizontal="left" indent="1"/>
    </xf>
    <xf numFmtId="0" fontId="26" fillId="0" borderId="6" xfId="0" applyFont="1" applyBorder="1" applyAlignment="1">
      <alignment horizontal="left" vertical="center" wrapText="1" indent="1"/>
    </xf>
    <xf numFmtId="0" fontId="26" fillId="0" borderId="78" xfId="0" applyFont="1" applyBorder="1" applyAlignment="1">
      <alignment horizontal="left" vertical="center" wrapText="1" indent="1"/>
    </xf>
    <xf numFmtId="0" fontId="24" fillId="0" borderId="7" xfId="0" applyFont="1" applyBorder="1" applyAlignment="1">
      <alignment horizontal="left" vertical="top" wrapText="1" indent="1"/>
    </xf>
    <xf numFmtId="0" fontId="26" fillId="0" borderId="7" xfId="0" applyFont="1" applyBorder="1" applyAlignment="1">
      <alignment horizontal="left" vertical="top" indent="1"/>
    </xf>
    <xf numFmtId="0" fontId="26" fillId="0" borderId="7" xfId="0" applyFont="1" applyBorder="1" applyAlignment="1">
      <alignment horizontal="left" vertical="top" wrapText="1" indent="1"/>
    </xf>
    <xf numFmtId="0" fontId="24" fillId="13" borderId="83" xfId="0" applyFont="1" applyFill="1" applyBorder="1" applyAlignment="1">
      <alignment horizontal="left" vertical="center" wrapText="1" indent="1"/>
    </xf>
    <xf numFmtId="0" fontId="24" fillId="13" borderId="87" xfId="0" applyFont="1" applyFill="1" applyBorder="1" applyAlignment="1">
      <alignment horizontal="left" vertical="center" wrapText="1" indent="1"/>
    </xf>
    <xf numFmtId="0" fontId="24" fillId="13" borderId="44" xfId="0" applyFont="1" applyFill="1" applyBorder="1" applyAlignment="1">
      <alignment horizontal="left" vertical="center" wrapText="1" indent="1"/>
    </xf>
    <xf numFmtId="0" fontId="24" fillId="13" borderId="77" xfId="0" applyFont="1" applyFill="1" applyBorder="1" applyAlignment="1">
      <alignment horizontal="left" vertical="center" wrapText="1" indent="1"/>
    </xf>
    <xf numFmtId="0" fontId="24" fillId="13" borderId="11" xfId="0" applyFont="1" applyFill="1" applyBorder="1" applyAlignment="1">
      <alignment horizontal="left" vertical="center" wrapText="1" indent="1"/>
    </xf>
    <xf numFmtId="0" fontId="24" fillId="13" borderId="81" xfId="0" applyFont="1" applyFill="1" applyBorder="1" applyAlignment="1">
      <alignment horizontal="left" vertical="center" wrapText="1" indent="1"/>
    </xf>
    <xf numFmtId="0" fontId="24" fillId="13" borderId="73" xfId="0" applyFont="1" applyFill="1" applyBorder="1" applyAlignment="1">
      <alignment horizontal="left" vertical="center" wrapText="1" indent="1"/>
    </xf>
    <xf numFmtId="0" fontId="9" fillId="2" borderId="0" xfId="0" applyFont="1" applyFill="1" applyAlignment="1">
      <alignment horizontal="left" vertical="center" indent="1"/>
    </xf>
    <xf numFmtId="0" fontId="9" fillId="2" borderId="114" xfId="0" applyFont="1" applyFill="1" applyBorder="1" applyAlignment="1">
      <alignment horizontal="left" indent="1"/>
    </xf>
    <xf numFmtId="0" fontId="24" fillId="4" borderId="55" xfId="0" applyFont="1" applyFill="1" applyBorder="1" applyAlignment="1">
      <alignment horizontal="left" vertical="center" wrapText="1" indent="1"/>
    </xf>
    <xf numFmtId="0" fontId="9" fillId="0" borderId="0" xfId="0" applyFont="1" applyAlignment="1">
      <alignment horizontal="left" indent="1"/>
    </xf>
    <xf numFmtId="0" fontId="32" fillId="2" borderId="0" xfId="0" applyFont="1" applyFill="1" applyAlignment="1">
      <alignment horizontal="left" indent="1"/>
    </xf>
    <xf numFmtId="0" fontId="24" fillId="10" borderId="11" xfId="0" applyFont="1" applyFill="1" applyBorder="1" applyAlignment="1">
      <alignment horizontal="left" vertical="center" wrapText="1" indent="1"/>
    </xf>
    <xf numFmtId="0" fontId="24" fillId="10" borderId="52" xfId="0" applyFont="1" applyFill="1" applyBorder="1" applyAlignment="1">
      <alignment horizontal="left" vertical="center" wrapText="1" indent="1"/>
    </xf>
    <xf numFmtId="0" fontId="10" fillId="3" borderId="1" xfId="0" applyFont="1" applyFill="1" applyBorder="1" applyAlignment="1">
      <alignment horizontal="left" wrapText="1" indent="1"/>
    </xf>
    <xf numFmtId="0" fontId="10" fillId="3" borderId="2" xfId="0" applyFont="1" applyFill="1" applyBorder="1" applyAlignment="1">
      <alignment horizontal="left" wrapText="1" indent="1"/>
    </xf>
    <xf numFmtId="0" fontId="10" fillId="3" borderId="46" xfId="0" applyFont="1" applyFill="1" applyBorder="1" applyAlignment="1">
      <alignment horizontal="left" wrapText="1" indent="1"/>
    </xf>
    <xf numFmtId="0" fontId="10" fillId="3" borderId="47" xfId="0" applyFont="1" applyFill="1" applyBorder="1" applyAlignment="1">
      <alignment horizontal="left" wrapText="1" indent="1"/>
    </xf>
    <xf numFmtId="0" fontId="10" fillId="3" borderId="48" xfId="0" applyFont="1" applyFill="1" applyBorder="1" applyAlignment="1">
      <alignment horizontal="left" wrapText="1" indent="1"/>
    </xf>
    <xf numFmtId="0" fontId="10" fillId="3" borderId="30" xfId="0" applyFont="1" applyFill="1" applyBorder="1" applyAlignment="1">
      <alignment horizontal="left" wrapText="1" indent="1"/>
    </xf>
    <xf numFmtId="0" fontId="10" fillId="3" borderId="31" xfId="0" applyFont="1" applyFill="1" applyBorder="1" applyAlignment="1">
      <alignment horizontal="left" wrapText="1" indent="1"/>
    </xf>
    <xf numFmtId="0" fontId="9" fillId="2" borderId="32" xfId="0" applyFont="1" applyFill="1" applyBorder="1" applyAlignment="1">
      <alignment horizontal="left" vertical="center" wrapText="1" indent="1"/>
    </xf>
    <xf numFmtId="0" fontId="9" fillId="2" borderId="35" xfId="0" applyFont="1" applyFill="1" applyBorder="1" applyAlignment="1">
      <alignment horizontal="left" vertical="center" wrapText="1" indent="1"/>
    </xf>
    <xf numFmtId="0" fontId="9" fillId="2" borderId="37" xfId="0" applyFont="1" applyFill="1" applyBorder="1" applyAlignment="1">
      <alignment horizontal="left" vertical="center" wrapText="1" indent="1"/>
    </xf>
    <xf numFmtId="0" fontId="10" fillId="5" borderId="1" xfId="0" applyFont="1" applyFill="1" applyBorder="1" applyAlignment="1">
      <alignment horizontal="left" vertical="center" indent="1"/>
    </xf>
    <xf numFmtId="0" fontId="10" fillId="5" borderId="2" xfId="0" applyFont="1" applyFill="1" applyBorder="1" applyAlignment="1">
      <alignment horizontal="left" vertical="center" indent="1"/>
    </xf>
    <xf numFmtId="0" fontId="10" fillId="5" borderId="3" xfId="0" applyFont="1" applyFill="1" applyBorder="1" applyAlignment="1">
      <alignment horizontal="left" vertical="center" indent="1"/>
    </xf>
    <xf numFmtId="0" fontId="10" fillId="3" borderId="8" xfId="0" applyFont="1" applyFill="1" applyBorder="1" applyAlignment="1">
      <alignment horizontal="left" wrapText="1" indent="1"/>
    </xf>
    <xf numFmtId="0" fontId="10" fillId="3" borderId="9" xfId="0" applyFont="1" applyFill="1" applyBorder="1" applyAlignment="1">
      <alignment horizontal="left" wrapText="1" indent="1"/>
    </xf>
    <xf numFmtId="0" fontId="10" fillId="3" borderId="28" xfId="0" applyFont="1" applyFill="1" applyBorder="1" applyAlignment="1">
      <alignment horizontal="left" wrapText="1" indent="1"/>
    </xf>
    <xf numFmtId="0" fontId="16" fillId="7" borderId="10" xfId="0" applyFont="1" applyFill="1" applyBorder="1" applyAlignment="1">
      <alignment horizontal="left" vertical="center" wrapText="1" indent="1"/>
    </xf>
    <xf numFmtId="0" fontId="8" fillId="6" borderId="11" xfId="0" applyFont="1" applyFill="1" applyBorder="1" applyAlignment="1">
      <alignment horizontal="left" vertical="center" indent="1"/>
    </xf>
    <xf numFmtId="0" fontId="10" fillId="3" borderId="26" xfId="0" applyFont="1" applyFill="1" applyBorder="1" applyAlignment="1">
      <alignment horizontal="left" wrapText="1" indent="1"/>
    </xf>
    <xf numFmtId="0" fontId="5" fillId="0" borderId="10" xfId="0" applyFont="1" applyBorder="1" applyAlignment="1">
      <alignment horizontal="left" vertical="center" wrapText="1" indent="1"/>
    </xf>
    <xf numFmtId="0" fontId="5" fillId="0" borderId="12" xfId="0" applyFont="1" applyBorder="1" applyAlignment="1">
      <alignment horizontal="left" vertical="center" wrapText="1" indent="1"/>
    </xf>
    <xf numFmtId="0" fontId="24" fillId="2" borderId="68" xfId="0" applyFont="1" applyFill="1" applyBorder="1" applyAlignment="1">
      <alignment horizontal="center" vertical="center" wrapText="1"/>
    </xf>
    <xf numFmtId="0" fontId="24" fillId="2" borderId="115" xfId="0" applyFont="1" applyFill="1" applyBorder="1" applyAlignment="1">
      <alignment horizontal="center" vertical="center" wrapText="1"/>
    </xf>
    <xf numFmtId="0" fontId="24" fillId="0" borderId="57" xfId="0" applyFont="1" applyBorder="1" applyAlignment="1">
      <alignment horizontal="left" vertical="center" wrapText="1" indent="1"/>
    </xf>
    <xf numFmtId="0" fontId="24" fillId="0" borderId="79" xfId="0" applyFont="1" applyBorder="1" applyAlignment="1">
      <alignment horizontal="left" vertical="center" wrapText="1" indent="1"/>
    </xf>
    <xf numFmtId="0" fontId="24" fillId="2" borderId="68" xfId="0" applyFont="1" applyFill="1" applyBorder="1" applyAlignment="1">
      <alignment horizontal="left" vertical="center" wrapText="1" indent="1"/>
    </xf>
    <xf numFmtId="0" fontId="24" fillId="0" borderId="83" xfId="0" applyFont="1" applyBorder="1" applyAlignment="1">
      <alignment horizontal="center" vertical="center" wrapText="1"/>
    </xf>
    <xf numFmtId="0" fontId="24" fillId="0" borderId="71" xfId="0" applyFont="1" applyBorder="1" applyAlignment="1">
      <alignment horizontal="left" vertical="center" wrapText="1" indent="1"/>
    </xf>
    <xf numFmtId="0" fontId="24" fillId="2" borderId="101" xfId="0" applyFont="1" applyFill="1" applyBorder="1" applyAlignment="1">
      <alignment horizontal="center" vertical="center" wrapText="1"/>
    </xf>
    <xf numFmtId="0" fontId="33" fillId="2" borderId="0" xfId="0" applyFont="1" applyFill="1" applyAlignment="1">
      <alignment wrapText="1"/>
    </xf>
    <xf numFmtId="0" fontId="0" fillId="2" borderId="0" xfId="0" applyFill="1" applyAlignment="1">
      <alignment wrapText="1"/>
    </xf>
    <xf numFmtId="0" fontId="24" fillId="2" borderId="65" xfId="0" applyFont="1" applyFill="1" applyBorder="1" applyAlignment="1">
      <alignment horizontal="center" vertical="center"/>
    </xf>
    <xf numFmtId="0" fontId="24" fillId="2" borderId="114" xfId="0" applyFont="1" applyFill="1" applyBorder="1" applyAlignment="1">
      <alignment horizontal="center" vertical="center"/>
    </xf>
    <xf numFmtId="0" fontId="24" fillId="2" borderId="116" xfId="0" applyFont="1" applyFill="1" applyBorder="1" applyAlignment="1">
      <alignment horizontal="center" vertical="center"/>
    </xf>
    <xf numFmtId="0" fontId="24" fillId="2" borderId="71" xfId="0" applyFont="1" applyFill="1" applyBorder="1" applyAlignment="1">
      <alignment horizontal="center" vertical="center" wrapText="1"/>
    </xf>
    <xf numFmtId="0" fontId="24" fillId="2" borderId="72" xfId="0" applyFont="1" applyFill="1" applyBorder="1" applyAlignment="1">
      <alignment horizontal="center" vertical="center" wrapText="1"/>
    </xf>
    <xf numFmtId="0" fontId="24" fillId="2" borderId="68" xfId="0" applyFont="1" applyFill="1" applyBorder="1" applyAlignment="1">
      <alignment horizontal="center" vertical="center"/>
    </xf>
    <xf numFmtId="0" fontId="24" fillId="2" borderId="71" xfId="0" applyFont="1" applyFill="1" applyBorder="1" applyAlignment="1">
      <alignment horizontal="center" vertical="center"/>
    </xf>
    <xf numFmtId="0" fontId="24" fillId="2" borderId="72" xfId="0" applyFont="1" applyFill="1" applyBorder="1" applyAlignment="1">
      <alignment horizontal="center" vertical="center"/>
    </xf>
    <xf numFmtId="0" fontId="24" fillId="2" borderId="85" xfId="0" applyFont="1" applyFill="1" applyBorder="1" applyAlignment="1">
      <alignment horizontal="center" vertical="center" wrapText="1"/>
    </xf>
    <xf numFmtId="0" fontId="24" fillId="2" borderId="86" xfId="0" applyFont="1" applyFill="1" applyBorder="1" applyAlignment="1">
      <alignment horizontal="center" vertical="center" wrapText="1"/>
    </xf>
    <xf numFmtId="0" fontId="19" fillId="2" borderId="60" xfId="0" applyFont="1" applyFill="1" applyBorder="1" applyAlignment="1">
      <alignment horizontal="left" vertical="center" wrapText="1" indent="1"/>
    </xf>
    <xf numFmtId="0" fontId="19" fillId="2" borderId="65" xfId="0" applyFont="1" applyFill="1" applyBorder="1" applyAlignment="1">
      <alignment horizontal="left" vertical="center" wrapText="1" indent="1"/>
    </xf>
    <xf numFmtId="0" fontId="24" fillId="2" borderId="65" xfId="0" applyFont="1" applyFill="1" applyBorder="1" applyAlignment="1">
      <alignment horizontal="center" vertical="center" wrapText="1"/>
    </xf>
    <xf numFmtId="0" fontId="24" fillId="4" borderId="13" xfId="0" applyFont="1" applyFill="1" applyBorder="1" applyAlignment="1">
      <alignment horizontal="left" vertical="center" indent="1"/>
    </xf>
    <xf numFmtId="0" fontId="35" fillId="11" borderId="117" xfId="0" applyFont="1" applyFill="1" applyBorder="1" applyAlignment="1">
      <alignment horizontal="center" vertical="center" wrapText="1"/>
    </xf>
    <xf numFmtId="0" fontId="35" fillId="11" borderId="118" xfId="0" applyFont="1" applyFill="1" applyBorder="1" applyAlignment="1">
      <alignment horizontal="center" vertical="center" wrapText="1"/>
    </xf>
    <xf numFmtId="0" fontId="33" fillId="0" borderId="119" xfId="0" applyFont="1" applyBorder="1" applyAlignment="1">
      <alignment horizontal="left" wrapText="1" indent="1"/>
    </xf>
    <xf numFmtId="0" fontId="33" fillId="0" borderId="120" xfId="0" applyFont="1" applyBorder="1" applyAlignment="1">
      <alignment horizontal="left" wrapText="1" indent="1"/>
    </xf>
    <xf numFmtId="0" fontId="35" fillId="11" borderId="50" xfId="0" applyFont="1" applyFill="1" applyBorder="1" applyAlignment="1">
      <alignment horizontal="center" vertical="center" wrapText="1"/>
    </xf>
    <xf numFmtId="0" fontId="35" fillId="11" borderId="121" xfId="0" applyFont="1" applyFill="1" applyBorder="1" applyAlignment="1">
      <alignment horizontal="center" vertical="center"/>
    </xf>
    <xf numFmtId="0" fontId="35" fillId="14" borderId="51" xfId="1" applyFont="1" applyFill="1" applyBorder="1" applyAlignment="1">
      <alignment horizontal="left" vertical="center" wrapText="1" indent="1"/>
    </xf>
    <xf numFmtId="0" fontId="33" fillId="0" borderId="53" xfId="0" applyFont="1" applyBorder="1" applyAlignment="1">
      <alignment horizontal="left" wrapText="1" indent="1"/>
    </xf>
    <xf numFmtId="0" fontId="35" fillId="14" borderId="54" xfId="1" applyFont="1" applyFill="1" applyBorder="1" applyAlignment="1">
      <alignment horizontal="left" vertical="center" wrapText="1" indent="1"/>
    </xf>
    <xf numFmtId="0" fontId="33" fillId="0" borderId="56" xfId="0" applyFont="1" applyBorder="1" applyAlignment="1">
      <alignment horizontal="left" wrapText="1" indent="1"/>
    </xf>
  </cellXfs>
  <cellStyles count="2">
    <cellStyle name="Normal" xfId="0" builtinId="0"/>
    <cellStyle name="Normal 2 2" xfId="1" xr:uid="{5313BAE1-20B3-418C-AB29-E68877A9B5E5}"/>
  </cellStyles>
  <dxfs count="9">
    <dxf>
      <font>
        <b/>
        <i/>
        <color rgb="FF002060"/>
      </font>
      <fill>
        <patternFill>
          <bgColor rgb="FF00FF00"/>
        </patternFill>
      </fill>
    </dxf>
    <dxf>
      <font>
        <b/>
        <i/>
        <color rgb="FF002060"/>
      </font>
      <fill>
        <patternFill>
          <bgColor rgb="FF00FF00"/>
        </patternFill>
      </fill>
    </dxf>
    <dxf>
      <font>
        <b/>
        <i/>
        <color rgb="FF002060"/>
      </font>
      <fill>
        <patternFill>
          <bgColor rgb="FF00FF00"/>
        </patternFill>
      </fill>
    </dxf>
    <dxf>
      <font>
        <b/>
        <i/>
        <color rgb="FF002060"/>
      </font>
      <fill>
        <patternFill>
          <bgColor rgb="FF00FF00"/>
        </patternFill>
      </fill>
    </dxf>
    <dxf>
      <font>
        <b/>
        <i/>
        <color rgb="FF002060"/>
      </font>
      <fill>
        <patternFill>
          <bgColor rgb="FF00FF00"/>
        </patternFill>
      </fill>
    </dxf>
    <dxf>
      <font>
        <b/>
        <i/>
        <color rgb="FF002060"/>
      </font>
      <fill>
        <patternFill>
          <bgColor rgb="FF00FF00"/>
        </patternFill>
      </fill>
    </dxf>
    <dxf>
      <font>
        <b/>
        <i/>
        <color rgb="FF002060"/>
      </font>
      <fill>
        <patternFill>
          <bgColor rgb="FF00FF00"/>
        </patternFill>
      </fill>
    </dxf>
    <dxf>
      <font>
        <b/>
        <i/>
        <color rgb="FF002060"/>
      </font>
      <fill>
        <patternFill>
          <bgColor rgb="FF00FF00"/>
        </patternFill>
      </fill>
    </dxf>
    <dxf>
      <font>
        <b/>
        <i/>
        <color rgb="FF002060"/>
      </font>
      <fill>
        <patternFill>
          <bgColor rgb="FF00FF00"/>
        </patternFill>
      </fill>
    </dxf>
  </dxfs>
  <tableStyles count="0" defaultTableStyle="TableStyleMedium2" defaultPivotStyle="PivotStyleLight16"/>
  <colors>
    <mruColors>
      <color rgb="FF58585A"/>
      <color rgb="FFEE5958"/>
      <color rgb="FF00FF00"/>
      <color rgb="FFF3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Johan CORDEL" id="{AA280E17-3104-4A00-B68B-C4F8BB0E07B6}" userId="S::johan.cordel@impact-initiatives.org::0eda5b1c-663a-4e48-8b44-482385b1ced4" providerId="AD"/>
  <person displayName="Luca GIRARDI" id="{60B558AF-0237-456A-8FFC-939FBC6C65D4}" userId="S::luca.girardi@impact-initiatives.org::f18923d1-501e-4958-97e9-93596c34e8d2" providerId="AD"/>
  <person displayName="Max-amaury BERTOLI" id="{BFCA58FC-165B-419D-97FD-5D7E698195D9}" userId="S::max-amaury.bertoli@impact-initiatives.org::618a02f9-bdaf-466b-9d2d-6ba08b0e64f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8" dT="2023-06-16T13:17:08.74" personId="{BFCA58FC-165B-419D-97FD-5D7E698195D9}" id="{2DBBF0B7-F0A2-448D-B96A-D7800353F3F6}">
    <text>Est-ce utile de mettre réfugié et retourné si on ne sera représentatif que pour les deux premiers groupes ?</text>
  </threadedComment>
  <threadedComment ref="I18" dT="2023-11-24T16:24:52.64" personId="{60B558AF-0237-456A-8FFC-939FBC6C65D4}" id="{FF3F210B-0B69-4D02-B0B9-8ED7B78961EC}" parentId="{2DBBF0B7-F0A2-448D-B96A-D7800353F3F6}">
    <text>Je vous suggère d'utiliser le set des 5 questions IRIS pour l'identification correcte des PDI ici les questions : EGRISS-Methodological-Paper-Towards-a-standardized-approach-to-identify-IDPs-refugees-1.pdf (jips.org)  page 9</text>
    <extLst>
      <x:ext xmlns:xltc2="http://schemas.microsoft.com/office/spreadsheetml/2020/threadedcomments2" uri="{F7C98A9C-CBB3-438F-8F68-D28B6AF4A901}">
        <xltc2:checksum>2329365723</xltc2:checksum>
        <xltc2:hyperlink startIndex="114" length="102" url="https://www.jips.org/uploads/2023/07/EGRISS-Methodological-Paper-Towards-a-standardized-approach-to-identify-IDPs-refugees-1.pdf"/>
      </x:ext>
    </extLst>
  </threadedComment>
  <threadedComment ref="I18" dT="2023-11-24T16:25:34.07" personId="{60B558AF-0237-456A-8FFC-939FBC6C65D4}" id="{36438F31-8E31-4124-A312-7F777C0D4064}" parentId="{2DBBF0B7-F0A2-448D-B96A-D7800353F3F6}">
    <text>Sauf si le questionnaire est ciblé vers les ménages enregistrés PDI</text>
  </threadedComment>
  <threadedComment ref="B50" dT="2023-11-24T16:37:30.66" personId="{60B558AF-0237-456A-8FFC-939FBC6C65D4}" id="{0EF17215-51B2-403E-BA81-5D521861CFBB}" done="1">
    <text>Rien de spécifique sur le risque d'éviction?</text>
  </threadedComment>
  <threadedComment ref="B50" dT="2023-11-24T16:37:40.25" personId="{60B558AF-0237-456A-8FFC-939FBC6C65D4}" id="{1F909168-4CA7-4371-9235-6E831B5145E9}" parentId="{0EF17215-51B2-403E-BA81-5D521861CFBB}">
    <text>À part la questions sur les conflits fonciers</text>
  </threadedComment>
  <threadedComment ref="B50" dT="2023-11-24T17:44:42.96" personId="{BFCA58FC-165B-419D-97FD-5D7E698195D9}" id="{EE695202-F0AB-43F5-B1DD-A804F139D6AC}" parentId="{0EF17215-51B2-403E-BA81-5D521861CFBB}">
    <text>Si, j'ai rajouté, merci</text>
  </threadedComment>
  <threadedComment ref="F59" dT="2023-11-24T16:30:39.75" personId="{60B558AF-0237-456A-8FFC-939FBC6C65D4}" id="{C011EDD0-79F8-4CAA-BEF0-C4443E950E3E}" done="1">
    <text>Est ce que parler de "concession" plutot que "logement" serait il plus pertinent?</text>
  </threadedComment>
  <threadedComment ref="F59" dT="2023-11-24T16:31:42.17" personId="{60B558AF-0237-456A-8FFC-939FBC6C65D4}" id="{FF156C70-6876-4E61-9FAD-FF104A5EAAB0}" parentId="{C011EDD0-79F8-4CAA-BEF0-C4443E950E3E}">
    <text>Enfin je ne sais pas si le concept de concession existe au MLI comme au NER, c'est le périmètre de la proprieté dans laquelle il y a normalement une grande cour et des batiments au tours qui hébergent différentes fonctions (plutot chambres)</text>
  </threadedComment>
  <threadedComment ref="F60" dT="2023-11-24T16:32:16.33" personId="{60B558AF-0237-456A-8FFC-939FBC6C65D4}" id="{6F21AF28-A1ED-4C89-A741-08FF3029AFC6}" done="1">
    <text>Comme avant, concession?</text>
  </threadedComment>
  <threadedComment ref="F62" dT="2023-11-24T16:34:53.57" personId="{60B558AF-0237-456A-8FFC-939FBC6C65D4}" id="{29340005-B8A3-41D8-94DB-3FEBF3A2C4E2}" done="1">
    <text>La question (type de problème) n'est pas vraiment alignée aux choix (Etat de l'abri), mais si c'est comme ça dans l'ERM pas trop de marge j'imagine</text>
  </threadedComment>
  <threadedComment ref="F62" dT="2023-11-24T16:57:43.23" personId="{BFCA58FC-165B-419D-97FD-5D7E698195D9}" id="{A70FDC26-2633-4E95-AF20-6C0CADBDDA75}" parentId="{29340005-B8A3-41D8-94DB-3FEBF3A2C4E2}">
    <text>Oui tu as raison, c'était mon erreur</text>
  </threadedComment>
  <threadedComment ref="F63" dT="2023-11-24T16:36:15.50" personId="{60B558AF-0237-456A-8FFC-939FBC6C65D4}" id="{46820979-3AAD-4C6E-9204-8D8AAC127E5B}" done="1">
    <text>MSNA indicator bank a des indicateurs spécifique à cela que je trouve plus détaillé, mais encore un fois si ça vient de l'ERM pas trop de marge j'imagine</text>
  </threadedComment>
  <threadedComment ref="F63" dT="2023-11-24T17:45:16.12" personId="{BFCA58FC-165B-419D-97FD-5D7E698195D9}" id="{075E21A7-3A25-4244-9FBA-9C4A09E1768B}" parentId="{46820979-3AAD-4C6E-9204-8D8AAC127E5B}">
    <text xml:space="preserve">Oui ça l'est. Si les outils ERM peuvent ajouter nos options, je modifierai. Ça serait idéal. En l'état actuel, je ne peux savoir </text>
  </threadedComment>
  <threadedComment ref="I65" dT="2023-11-07T18:15:21.38" personId="{BFCA58FC-165B-419D-97FD-5D7E698195D9}" id="{1D04F56C-A3AC-4A13-9A18-49C3F9034F55}">
    <text xml:space="preserve">Est-ce que cette liste a du sens ? </text>
  </threadedComment>
  <threadedComment ref="F85" dT="2023-11-24T16:38:20.27" personId="{60B558AF-0237-456A-8FFC-939FBC6C65D4}" id="{98389E1A-AA6D-4FE8-BEBE-63E7D2807465}" done="1">
    <text>Ah oui le concept de concession ça existe meme au mali 😃</text>
  </threadedComment>
  <threadedComment ref="F85" dT="2023-11-24T17:45:29.42" personId="{BFCA58FC-165B-419D-97FD-5D7E698195D9}" id="{7AAA6331-985C-40D1-8551-5C049BB05246}" parentId="{98389E1A-AA6D-4FE8-BEBE-63E7D2807465}">
    <text>Oui j'aichangé ☺️</text>
  </threadedComment>
  <threadedComment ref="B111" dT="2023-11-24T16:42:51.59" personId="{60B558AF-0237-456A-8FFC-939FBC6C65D4}" id="{0AB7EE7B-A91A-4065-929D-A03C02DEC4E0}" done="1">
    <text>Suggestion de 2 questions dans new tab</text>
  </threadedComment>
  <threadedComment ref="B111" dT="2023-11-24T17:45:38.15" personId="{BFCA58FC-165B-419D-97FD-5D7E698195D9}" id="{B39690F0-7837-4748-B5C5-E448C5186F4B}" parentId="{0AB7EE7B-A91A-4065-929D-A03C02DEC4E0}">
    <text>added</text>
  </threadedComment>
  <threadedComment ref="B140" dT="2023-11-24T16:48:28.72" personId="{60B558AF-0237-456A-8FFC-939FBC6C65D4}" id="{EFA76364-8971-4787-B3FC-E3F4BFCB83F1}" done="1">
    <text>Some suggestion in new tab</text>
  </threadedComment>
  <threadedComment ref="B140" dT="2023-11-24T17:45:45.45" personId="{BFCA58FC-165B-419D-97FD-5D7E698195D9}" id="{3AA71736-ABE9-446D-B623-7F5733FC8CAC}" parentId="{EFA76364-8971-4787-B3FC-E3F4BFCB83F1}">
    <text>added</text>
  </threadedComment>
  <threadedComment ref="B173" dT="2023-11-24T16:51:18.23" personId="{60B558AF-0237-456A-8FFC-939FBC6C65D4}" id="{EF0610C4-51BF-4174-BFE4-7FD1910DE693}" done="1">
    <text>Suggestion de questions sur les barrières spécifiques dans new tab</text>
  </threadedComment>
  <threadedComment ref="B173" dT="2023-11-24T17:46:00.58" personId="{BFCA58FC-165B-419D-97FD-5D7E698195D9}" id="{1054C9C6-6A48-4D45-B3FE-60C56F7F5E64}" parentId="{EF0610C4-51BF-4174-BFE4-7FD1910DE693}">
    <text>J'en ai ajouté 2</text>
  </threadedComment>
  <threadedComment ref="B222" dT="2023-11-24T16:52:17.69" personId="{60B558AF-0237-456A-8FFC-939FBC6C65D4}" id="{8C300185-D0B8-4CFF-AA27-C706E6E99F77}" done="1">
    <text>Je te suggère de voire les questions AAP MSNA - peut etre tu l'as déjà fait</text>
  </threadedComment>
  <threadedComment ref="B222" dT="2023-11-24T17:44:26.93" personId="{BFCA58FC-165B-419D-97FD-5D7E698195D9}" id="{BD6A9806-D7E5-4896-8096-EEA6BB858F91}" parentId="{8C300185-D0B8-4CFF-AA27-C706E6E99F77}">
    <text>Oui</text>
  </threadedComment>
  <threadedComment ref="B233" dT="2023-11-24T17:37:13.66" personId="{BFCA58FC-165B-419D-97FD-5D7E698195D9}" id="{01E91233-E8DA-4074-AB89-777945BA449E}">
    <text xml:space="preserve">Rajouter la langue a du sens ? 
</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3-11-24T11:10:17.44" personId="{AA280E17-3104-4A00-B68B-C4F8BB0E07B6}" id="{810028AA-B549-4B9E-B1C6-B7F2817CD91A}">
    <text>How has your HH income changed….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3E5CD-FBD3-4A5B-8CCF-2108CC763323}">
  <dimension ref="B2:M239"/>
  <sheetViews>
    <sheetView zoomScale="75" zoomScaleNormal="75" workbookViewId="0"/>
  </sheetViews>
  <sheetFormatPr defaultColWidth="8.7265625" defaultRowHeight="11.5"/>
  <cols>
    <col min="1" max="1" width="8.7265625" style="24"/>
    <col min="2" max="2" width="15.54296875" style="24" customWidth="1"/>
    <col min="3" max="3" width="5.54296875" style="24" customWidth="1"/>
    <col min="4" max="4" width="10.54296875" style="24" customWidth="1"/>
    <col min="5" max="5" width="20.54296875" style="24" customWidth="1"/>
    <col min="6" max="6" width="106.54296875" style="24" customWidth="1"/>
    <col min="7" max="8" width="15.54296875" style="24" customWidth="1"/>
    <col min="9" max="9" width="53.81640625" style="24" customWidth="1"/>
    <col min="10" max="12" width="15.54296875" style="24" customWidth="1"/>
    <col min="13" max="16384" width="8.7265625" style="24"/>
  </cols>
  <sheetData>
    <row r="2" spans="2:12">
      <c r="B2" s="34" t="s">
        <v>0</v>
      </c>
    </row>
    <row r="3" spans="2:12" ht="12" thickBot="1"/>
    <row r="4" spans="2:12" ht="23">
      <c r="B4" s="35" t="s">
        <v>1</v>
      </c>
      <c r="C4" s="36" t="s">
        <v>2</v>
      </c>
      <c r="D4" s="36" t="s">
        <v>3</v>
      </c>
      <c r="E4" s="36" t="s">
        <v>4</v>
      </c>
      <c r="F4" s="36" t="s">
        <v>5</v>
      </c>
      <c r="G4" s="36" t="s">
        <v>6</v>
      </c>
      <c r="H4" s="36"/>
      <c r="I4" s="36" t="s">
        <v>7</v>
      </c>
      <c r="J4" s="36" t="s">
        <v>8</v>
      </c>
      <c r="K4" s="36" t="s">
        <v>9</v>
      </c>
      <c r="L4" s="36" t="s">
        <v>10</v>
      </c>
    </row>
    <row r="5" spans="2:12">
      <c r="B5" s="285" t="s">
        <v>11</v>
      </c>
      <c r="C5" s="37" t="s">
        <v>12</v>
      </c>
      <c r="D5" s="37" t="s">
        <v>13</v>
      </c>
      <c r="E5" s="38" t="s">
        <v>14</v>
      </c>
      <c r="F5" s="38" t="s">
        <v>15</v>
      </c>
      <c r="G5" s="37" t="s">
        <v>16</v>
      </c>
      <c r="H5" s="37"/>
      <c r="I5" s="37"/>
      <c r="J5" s="37"/>
      <c r="K5" s="37"/>
    </row>
    <row r="6" spans="2:12">
      <c r="B6" s="285"/>
      <c r="C6" s="37" t="s">
        <v>17</v>
      </c>
      <c r="D6" s="37" t="s">
        <v>13</v>
      </c>
      <c r="E6" s="38" t="s">
        <v>14</v>
      </c>
      <c r="F6" s="38" t="s">
        <v>18</v>
      </c>
      <c r="G6" s="37" t="s">
        <v>19</v>
      </c>
      <c r="H6" s="37"/>
      <c r="I6" s="37"/>
      <c r="J6" s="37"/>
      <c r="K6" s="37"/>
    </row>
    <row r="7" spans="2:12">
      <c r="B7" s="285"/>
      <c r="C7" s="37" t="s">
        <v>20</v>
      </c>
      <c r="D7" s="37" t="s">
        <v>13</v>
      </c>
      <c r="E7" s="38" t="s">
        <v>14</v>
      </c>
      <c r="F7" s="38" t="s">
        <v>21</v>
      </c>
      <c r="G7" s="37" t="s">
        <v>22</v>
      </c>
      <c r="H7" s="37" t="s">
        <v>23</v>
      </c>
      <c r="I7" s="37" t="s">
        <v>24</v>
      </c>
      <c r="J7" s="37"/>
      <c r="K7" s="37"/>
    </row>
    <row r="8" spans="2:12">
      <c r="B8" s="285"/>
      <c r="C8" s="37" t="s">
        <v>25</v>
      </c>
      <c r="D8" s="37" t="s">
        <v>13</v>
      </c>
      <c r="E8" s="38" t="s">
        <v>14</v>
      </c>
      <c r="F8" s="38" t="s">
        <v>26</v>
      </c>
      <c r="G8" s="37" t="s">
        <v>22</v>
      </c>
      <c r="H8" s="37" t="s">
        <v>27</v>
      </c>
      <c r="I8" s="37" t="s">
        <v>28</v>
      </c>
      <c r="J8" s="37"/>
      <c r="K8" s="37"/>
    </row>
    <row r="9" spans="2:12">
      <c r="B9" s="285"/>
      <c r="C9" s="37" t="s">
        <v>29</v>
      </c>
      <c r="D9" s="37" t="s">
        <v>13</v>
      </c>
      <c r="E9" s="38" t="s">
        <v>14</v>
      </c>
      <c r="F9" s="38" t="s">
        <v>30</v>
      </c>
      <c r="G9" s="37" t="s">
        <v>22</v>
      </c>
      <c r="H9" s="37" t="s">
        <v>31</v>
      </c>
      <c r="I9" s="37" t="s">
        <v>32</v>
      </c>
      <c r="J9" s="37"/>
      <c r="K9" s="37"/>
    </row>
    <row r="10" spans="2:12">
      <c r="B10" s="285"/>
      <c r="C10" s="37" t="s">
        <v>33</v>
      </c>
      <c r="D10" s="37" t="s">
        <v>13</v>
      </c>
      <c r="E10" s="38" t="s">
        <v>14</v>
      </c>
      <c r="F10" s="38" t="s">
        <v>34</v>
      </c>
      <c r="G10" s="37" t="s">
        <v>22</v>
      </c>
      <c r="H10" s="37" t="s">
        <v>35</v>
      </c>
      <c r="I10" s="37" t="s">
        <v>36</v>
      </c>
      <c r="J10" s="37"/>
      <c r="K10" s="37"/>
    </row>
    <row r="11" spans="2:12">
      <c r="B11" s="285"/>
      <c r="C11" s="37" t="s">
        <v>37</v>
      </c>
      <c r="D11" s="37" t="s">
        <v>13</v>
      </c>
      <c r="E11" s="38" t="s">
        <v>14</v>
      </c>
      <c r="F11" s="38" t="s">
        <v>38</v>
      </c>
      <c r="G11" s="37" t="s">
        <v>22</v>
      </c>
      <c r="H11" s="37" t="s">
        <v>39</v>
      </c>
      <c r="I11" s="37" t="s">
        <v>40</v>
      </c>
      <c r="J11" s="37"/>
      <c r="K11" s="37"/>
    </row>
    <row r="12" spans="2:12" ht="149.5">
      <c r="B12" s="285"/>
      <c r="C12" s="37" t="s">
        <v>41</v>
      </c>
      <c r="D12" s="37" t="s">
        <v>13</v>
      </c>
      <c r="E12" s="38" t="s">
        <v>14</v>
      </c>
      <c r="F12" s="39" t="s">
        <v>42</v>
      </c>
      <c r="G12" s="37" t="s">
        <v>43</v>
      </c>
      <c r="H12" s="37"/>
      <c r="I12" s="37"/>
      <c r="J12" s="37"/>
      <c r="K12" s="37"/>
    </row>
    <row r="13" spans="2:12" ht="46.5" thickBot="1">
      <c r="B13" s="286"/>
      <c r="C13" s="40" t="s">
        <v>44</v>
      </c>
      <c r="D13" s="40" t="s">
        <v>13</v>
      </c>
      <c r="E13" s="41" t="s">
        <v>14</v>
      </c>
      <c r="F13" s="41" t="s">
        <v>45</v>
      </c>
      <c r="G13" s="40" t="s">
        <v>22</v>
      </c>
      <c r="H13" s="40" t="s">
        <v>46</v>
      </c>
      <c r="I13" s="40" t="s">
        <v>47</v>
      </c>
      <c r="J13" s="40"/>
      <c r="K13" s="40"/>
    </row>
    <row r="14" spans="2:12" ht="12" thickBot="1"/>
    <row r="15" spans="2:12">
      <c r="B15" s="279" t="s">
        <v>48</v>
      </c>
      <c r="C15" s="280"/>
      <c r="D15" s="280"/>
      <c r="E15" s="280"/>
      <c r="F15" s="280"/>
      <c r="G15" s="280"/>
      <c r="H15" s="280"/>
      <c r="I15" s="280"/>
      <c r="J15" s="280"/>
      <c r="K15" s="280"/>
    </row>
    <row r="16" spans="2:12">
      <c r="B16" s="285" t="s">
        <v>49</v>
      </c>
      <c r="C16" s="37" t="s">
        <v>50</v>
      </c>
      <c r="D16" s="37" t="s">
        <v>51</v>
      </c>
      <c r="E16" s="38" t="s">
        <v>52</v>
      </c>
      <c r="F16" s="38" t="s">
        <v>52</v>
      </c>
      <c r="G16" s="37" t="s">
        <v>53</v>
      </c>
      <c r="H16" s="37"/>
      <c r="I16" s="37"/>
      <c r="J16" s="37"/>
      <c r="K16" s="37" t="s">
        <v>54</v>
      </c>
    </row>
    <row r="17" spans="2:13" ht="34.5">
      <c r="B17" s="285"/>
      <c r="C17" s="37" t="s">
        <v>55</v>
      </c>
      <c r="D17" s="37" t="s">
        <v>51</v>
      </c>
      <c r="E17" s="38" t="s">
        <v>56</v>
      </c>
      <c r="F17" s="38" t="s">
        <v>56</v>
      </c>
      <c r="G17" s="37" t="s">
        <v>22</v>
      </c>
      <c r="H17" s="37" t="s">
        <v>57</v>
      </c>
      <c r="I17" s="38" t="s">
        <v>58</v>
      </c>
      <c r="J17" s="37"/>
      <c r="K17" s="37" t="s">
        <v>54</v>
      </c>
    </row>
    <row r="18" spans="2:13" ht="69">
      <c r="B18" s="285"/>
      <c r="C18" s="37" t="s">
        <v>59</v>
      </c>
      <c r="D18" s="37" t="s">
        <v>51</v>
      </c>
      <c r="E18" s="38" t="s">
        <v>60</v>
      </c>
      <c r="F18" s="38" t="s">
        <v>61</v>
      </c>
      <c r="G18" s="37" t="s">
        <v>22</v>
      </c>
      <c r="H18" s="37" t="s">
        <v>62</v>
      </c>
      <c r="I18" s="38" t="s">
        <v>63</v>
      </c>
      <c r="J18" s="37"/>
      <c r="K18" s="37" t="s">
        <v>54</v>
      </c>
    </row>
    <row r="19" spans="2:13" ht="46">
      <c r="B19" s="285"/>
      <c r="C19" s="37" t="s">
        <v>64</v>
      </c>
      <c r="D19" s="37" t="s">
        <v>51</v>
      </c>
      <c r="E19" s="38" t="s">
        <v>65</v>
      </c>
      <c r="F19" s="38" t="s">
        <v>66</v>
      </c>
      <c r="G19" s="37" t="s">
        <v>22</v>
      </c>
      <c r="H19" s="37" t="s">
        <v>67</v>
      </c>
      <c r="I19" s="38" t="s">
        <v>68</v>
      </c>
      <c r="J19" s="37"/>
      <c r="K19" s="37" t="s">
        <v>69</v>
      </c>
    </row>
    <row r="20" spans="2:13" ht="46">
      <c r="B20" s="285" t="s">
        <v>70</v>
      </c>
      <c r="C20" s="37" t="s">
        <v>71</v>
      </c>
      <c r="D20" s="37" t="s">
        <v>72</v>
      </c>
      <c r="E20" s="38" t="s">
        <v>73</v>
      </c>
      <c r="F20" s="38" t="s">
        <v>74</v>
      </c>
      <c r="G20" s="37" t="s">
        <v>22</v>
      </c>
      <c r="H20" s="37" t="s">
        <v>57</v>
      </c>
      <c r="I20" s="38" t="s">
        <v>75</v>
      </c>
      <c r="J20" s="37"/>
      <c r="K20" s="37" t="s">
        <v>76</v>
      </c>
    </row>
    <row r="21" spans="2:13">
      <c r="B21" s="285"/>
      <c r="C21" s="37" t="s">
        <v>77</v>
      </c>
      <c r="D21" s="37" t="s">
        <v>72</v>
      </c>
      <c r="E21" s="38" t="s">
        <v>78</v>
      </c>
      <c r="F21" s="38" t="s">
        <v>79</v>
      </c>
      <c r="G21" s="37" t="s">
        <v>53</v>
      </c>
      <c r="H21" s="37"/>
      <c r="I21" s="37"/>
      <c r="J21" s="37"/>
      <c r="K21" s="37" t="s">
        <v>76</v>
      </c>
    </row>
    <row r="22" spans="2:13" ht="69">
      <c r="B22" s="285"/>
      <c r="C22" s="37" t="s">
        <v>80</v>
      </c>
      <c r="D22" s="37" t="s">
        <v>72</v>
      </c>
      <c r="E22" s="38" t="s">
        <v>81</v>
      </c>
      <c r="F22" s="38" t="s">
        <v>82</v>
      </c>
      <c r="G22" s="37" t="s">
        <v>22</v>
      </c>
      <c r="H22" s="37" t="s">
        <v>83</v>
      </c>
      <c r="I22" s="38" t="s">
        <v>84</v>
      </c>
      <c r="J22" s="37"/>
      <c r="K22" s="37" t="s">
        <v>76</v>
      </c>
    </row>
    <row r="23" spans="2:13" ht="23">
      <c r="B23" s="285"/>
      <c r="C23" s="37" t="s">
        <v>85</v>
      </c>
      <c r="D23" s="37" t="s">
        <v>72</v>
      </c>
      <c r="E23" s="38" t="s">
        <v>86</v>
      </c>
      <c r="F23" s="38" t="s">
        <v>87</v>
      </c>
      <c r="G23" s="37" t="s">
        <v>53</v>
      </c>
      <c r="H23" s="37"/>
      <c r="I23" s="37"/>
      <c r="J23" s="37"/>
      <c r="K23" s="37" t="s">
        <v>76</v>
      </c>
    </row>
    <row r="24" spans="2:13" ht="23">
      <c r="B24" s="285"/>
      <c r="C24" s="37" t="s">
        <v>88</v>
      </c>
      <c r="D24" s="37" t="s">
        <v>72</v>
      </c>
      <c r="E24" s="38" t="s">
        <v>89</v>
      </c>
      <c r="F24" s="38" t="s">
        <v>90</v>
      </c>
      <c r="G24" s="37" t="s">
        <v>53</v>
      </c>
      <c r="H24" s="37"/>
      <c r="I24" s="37"/>
      <c r="J24" s="37"/>
      <c r="K24" s="37" t="s">
        <v>76</v>
      </c>
      <c r="M24" s="24" t="s">
        <v>91</v>
      </c>
    </row>
    <row r="25" spans="2:13" ht="34.5">
      <c r="B25" s="285"/>
      <c r="C25" s="37" t="s">
        <v>92</v>
      </c>
      <c r="D25" s="37" t="s">
        <v>72</v>
      </c>
      <c r="E25" s="38" t="s">
        <v>93</v>
      </c>
      <c r="F25" s="38" t="s">
        <v>94</v>
      </c>
      <c r="G25" s="37" t="s">
        <v>53</v>
      </c>
      <c r="H25" s="37"/>
      <c r="I25" s="37"/>
      <c r="J25" s="37"/>
      <c r="K25" s="37" t="s">
        <v>76</v>
      </c>
    </row>
    <row r="26" spans="2:13" ht="23">
      <c r="B26" s="285"/>
      <c r="C26" s="37" t="s">
        <v>95</v>
      </c>
      <c r="D26" s="37" t="s">
        <v>72</v>
      </c>
      <c r="E26" s="38" t="s">
        <v>96</v>
      </c>
      <c r="F26" s="38" t="s">
        <v>97</v>
      </c>
      <c r="G26" s="37" t="s">
        <v>53</v>
      </c>
      <c r="H26" s="37"/>
      <c r="I26" s="37"/>
      <c r="J26" s="37"/>
      <c r="K26" s="37" t="s">
        <v>76</v>
      </c>
    </row>
    <row r="27" spans="2:13" ht="34.5">
      <c r="B27" s="285"/>
      <c r="C27" s="37" t="s">
        <v>98</v>
      </c>
      <c r="D27" s="37" t="s">
        <v>72</v>
      </c>
      <c r="E27" s="38" t="s">
        <v>99</v>
      </c>
      <c r="F27" s="38" t="s">
        <v>100</v>
      </c>
      <c r="G27" s="37" t="s">
        <v>53</v>
      </c>
      <c r="H27" s="37"/>
      <c r="I27" s="37"/>
      <c r="J27" s="37"/>
      <c r="K27" s="37" t="s">
        <v>76</v>
      </c>
    </row>
    <row r="28" spans="2:13" ht="23">
      <c r="B28" s="285"/>
      <c r="C28" s="37" t="s">
        <v>101</v>
      </c>
      <c r="D28" s="37" t="s">
        <v>72</v>
      </c>
      <c r="E28" s="38" t="s">
        <v>102</v>
      </c>
      <c r="F28" s="38" t="s">
        <v>103</v>
      </c>
      <c r="G28" s="37" t="s">
        <v>53</v>
      </c>
      <c r="H28" s="37"/>
      <c r="I28" s="37"/>
      <c r="J28" s="37"/>
      <c r="K28" s="37" t="s">
        <v>76</v>
      </c>
    </row>
    <row r="29" spans="2:13" ht="34.5">
      <c r="B29" s="285"/>
      <c r="C29" s="37" t="s">
        <v>104</v>
      </c>
      <c r="D29" s="37" t="s">
        <v>72</v>
      </c>
      <c r="E29" s="38" t="s">
        <v>105</v>
      </c>
      <c r="F29" s="38" t="s">
        <v>106</v>
      </c>
      <c r="G29" s="37" t="s">
        <v>53</v>
      </c>
      <c r="H29" s="37"/>
      <c r="I29" s="37"/>
      <c r="J29" s="37"/>
      <c r="K29" s="37" t="s">
        <v>76</v>
      </c>
    </row>
    <row r="30" spans="2:13" ht="34.5">
      <c r="B30" s="285"/>
      <c r="C30" s="37" t="s">
        <v>107</v>
      </c>
      <c r="D30" s="37" t="s">
        <v>72</v>
      </c>
      <c r="E30" s="38" t="s">
        <v>108</v>
      </c>
      <c r="F30" s="38" t="s">
        <v>109</v>
      </c>
      <c r="G30" s="37" t="s">
        <v>53</v>
      </c>
      <c r="H30" s="37"/>
      <c r="I30" s="37"/>
      <c r="J30" s="37"/>
      <c r="K30" s="37" t="s">
        <v>76</v>
      </c>
    </row>
    <row r="31" spans="2:13" ht="34.5">
      <c r="B31" s="285"/>
      <c r="C31" s="37" t="s">
        <v>110</v>
      </c>
      <c r="D31" s="37" t="s">
        <v>72</v>
      </c>
      <c r="E31" s="38" t="s">
        <v>111</v>
      </c>
      <c r="F31" s="38" t="s">
        <v>112</v>
      </c>
      <c r="G31" s="37" t="s">
        <v>53</v>
      </c>
      <c r="H31" s="37"/>
      <c r="I31" s="37"/>
      <c r="J31" s="37"/>
      <c r="K31" s="37" t="s">
        <v>76</v>
      </c>
    </row>
    <row r="32" spans="2:13" ht="34.5">
      <c r="B32" s="285"/>
      <c r="C32" s="37" t="s">
        <v>113</v>
      </c>
      <c r="D32" s="37" t="s">
        <v>72</v>
      </c>
      <c r="E32" s="38" t="s">
        <v>114</v>
      </c>
      <c r="F32" s="38" t="s">
        <v>115</v>
      </c>
      <c r="G32" s="37" t="s">
        <v>53</v>
      </c>
      <c r="H32" s="37"/>
      <c r="I32" s="37"/>
      <c r="J32" s="37"/>
      <c r="K32" s="37" t="s">
        <v>76</v>
      </c>
    </row>
    <row r="33" spans="2:13" ht="34.5">
      <c r="B33" s="285"/>
      <c r="C33" s="37" t="s">
        <v>116</v>
      </c>
      <c r="D33" s="37" t="s">
        <v>72</v>
      </c>
      <c r="E33" s="38" t="s">
        <v>117</v>
      </c>
      <c r="F33" s="38" t="s">
        <v>118</v>
      </c>
      <c r="G33" s="37" t="s">
        <v>53</v>
      </c>
      <c r="H33" s="37"/>
      <c r="I33" s="37"/>
      <c r="J33" s="37"/>
      <c r="K33" s="37" t="s">
        <v>76</v>
      </c>
    </row>
    <row r="34" spans="2:13" ht="46">
      <c r="B34" s="285"/>
      <c r="C34" s="37" t="s">
        <v>119</v>
      </c>
      <c r="D34" s="37" t="s">
        <v>72</v>
      </c>
      <c r="E34" s="38" t="s">
        <v>120</v>
      </c>
      <c r="F34" s="38" t="s">
        <v>121</v>
      </c>
      <c r="G34" s="37" t="s">
        <v>22</v>
      </c>
      <c r="H34" s="37" t="s">
        <v>67</v>
      </c>
      <c r="I34" s="38" t="s">
        <v>122</v>
      </c>
      <c r="J34" s="37"/>
      <c r="K34" s="37" t="s">
        <v>76</v>
      </c>
    </row>
    <row r="35" spans="2:13" ht="46">
      <c r="B35" s="285"/>
      <c r="C35" s="37" t="s">
        <v>123</v>
      </c>
      <c r="D35" s="37" t="s">
        <v>124</v>
      </c>
      <c r="E35" s="38" t="s">
        <v>125</v>
      </c>
      <c r="F35" s="38" t="s">
        <v>126</v>
      </c>
      <c r="G35" s="37" t="s">
        <v>22</v>
      </c>
      <c r="H35" s="37" t="s">
        <v>67</v>
      </c>
      <c r="I35" s="38" t="s">
        <v>122</v>
      </c>
      <c r="J35" s="37"/>
      <c r="K35" s="37" t="s">
        <v>76</v>
      </c>
    </row>
    <row r="36" spans="2:13" ht="138">
      <c r="B36" s="285"/>
      <c r="C36" s="37" t="s">
        <v>127</v>
      </c>
      <c r="D36" s="37" t="s">
        <v>124</v>
      </c>
      <c r="E36" s="38" t="s">
        <v>128</v>
      </c>
      <c r="F36" s="38" t="s">
        <v>129</v>
      </c>
      <c r="G36" s="37" t="s">
        <v>130</v>
      </c>
      <c r="H36" s="37" t="s">
        <v>131</v>
      </c>
      <c r="I36" s="38" t="s">
        <v>132</v>
      </c>
      <c r="J36" s="37"/>
      <c r="K36" s="37" t="s">
        <v>76</v>
      </c>
    </row>
    <row r="37" spans="2:13" ht="23">
      <c r="B37" s="285"/>
      <c r="C37" s="37"/>
      <c r="D37" s="37" t="s">
        <v>124</v>
      </c>
      <c r="E37" s="38" t="s">
        <v>133</v>
      </c>
      <c r="F37" s="38" t="s">
        <v>134</v>
      </c>
      <c r="G37" s="37" t="s">
        <v>135</v>
      </c>
      <c r="H37" s="37"/>
      <c r="I37" s="38"/>
      <c r="J37" s="37"/>
      <c r="K37" s="37" t="s">
        <v>76</v>
      </c>
    </row>
    <row r="38" spans="2:13" ht="23">
      <c r="B38" s="285"/>
      <c r="C38" s="37"/>
      <c r="D38" s="37" t="s">
        <v>124</v>
      </c>
      <c r="E38" s="38" t="s">
        <v>136</v>
      </c>
      <c r="F38" s="38" t="s">
        <v>137</v>
      </c>
      <c r="G38" s="37" t="s">
        <v>135</v>
      </c>
      <c r="H38" s="37"/>
      <c r="I38" s="38"/>
      <c r="J38" s="37"/>
      <c r="K38" s="37" t="s">
        <v>76</v>
      </c>
    </row>
    <row r="39" spans="2:13">
      <c r="B39" s="42"/>
      <c r="C39" s="37"/>
      <c r="D39" s="37" t="s">
        <v>124</v>
      </c>
      <c r="E39" s="17" t="s">
        <v>138</v>
      </c>
      <c r="F39" s="17" t="s">
        <v>139</v>
      </c>
      <c r="G39" s="37" t="s">
        <v>135</v>
      </c>
      <c r="H39" s="37"/>
      <c r="I39" s="17"/>
      <c r="J39" s="17"/>
      <c r="K39" s="37" t="s">
        <v>76</v>
      </c>
    </row>
    <row r="40" spans="2:13">
      <c r="B40" s="42"/>
      <c r="C40" s="37"/>
      <c r="D40" s="37" t="s">
        <v>124</v>
      </c>
      <c r="E40" s="17" t="s">
        <v>138</v>
      </c>
      <c r="F40" s="17" t="s">
        <v>140</v>
      </c>
      <c r="G40" s="37" t="s">
        <v>135</v>
      </c>
      <c r="H40" s="37"/>
      <c r="I40" s="17"/>
      <c r="J40" s="17"/>
      <c r="K40" s="37" t="s">
        <v>76</v>
      </c>
    </row>
    <row r="41" spans="2:13" ht="12" thickBot="1">
      <c r="B41" s="43"/>
      <c r="C41" s="40"/>
      <c r="D41" s="40" t="s">
        <v>124</v>
      </c>
      <c r="E41" s="18" t="s">
        <v>138</v>
      </c>
      <c r="F41" s="18" t="s">
        <v>141</v>
      </c>
      <c r="G41" s="40" t="s">
        <v>135</v>
      </c>
      <c r="H41" s="40"/>
      <c r="I41" s="18"/>
      <c r="J41" s="18"/>
      <c r="K41" s="33" t="s">
        <v>76</v>
      </c>
    </row>
    <row r="42" spans="2:13" ht="12" thickBot="1"/>
    <row r="43" spans="2:13" ht="12" thickBot="1">
      <c r="B43" s="271" t="s">
        <v>142</v>
      </c>
      <c r="C43" s="272" t="s">
        <v>143</v>
      </c>
      <c r="D43" s="272"/>
      <c r="E43" s="272"/>
      <c r="F43" s="272"/>
      <c r="G43" s="272"/>
      <c r="H43" s="272"/>
      <c r="I43" s="272"/>
      <c r="J43" s="272"/>
      <c r="K43" s="272"/>
    </row>
    <row r="44" spans="2:13" s="45" customFormat="1" ht="80.5">
      <c r="B44" s="273" t="s">
        <v>142</v>
      </c>
      <c r="C44" s="80" t="s">
        <v>144</v>
      </c>
      <c r="D44" s="81" t="s">
        <v>145</v>
      </c>
      <c r="E44" s="81" t="s">
        <v>146</v>
      </c>
      <c r="F44" s="81" t="s">
        <v>147</v>
      </c>
      <c r="G44" s="81" t="s">
        <v>22</v>
      </c>
      <c r="H44" s="81" t="s">
        <v>148</v>
      </c>
      <c r="I44" s="81" t="s">
        <v>149</v>
      </c>
      <c r="J44" s="82"/>
      <c r="K44" s="83"/>
      <c r="M44" s="79" t="s">
        <v>150</v>
      </c>
    </row>
    <row r="45" spans="2:13" ht="69">
      <c r="B45" s="274"/>
      <c r="C45" s="37" t="s">
        <v>151</v>
      </c>
      <c r="D45" s="37" t="s">
        <v>145</v>
      </c>
      <c r="E45" s="38" t="s">
        <v>152</v>
      </c>
      <c r="F45" s="51" t="s">
        <v>153</v>
      </c>
      <c r="G45" s="37" t="s">
        <v>22</v>
      </c>
      <c r="H45" s="37" t="s">
        <v>154</v>
      </c>
      <c r="I45" s="51" t="s">
        <v>155</v>
      </c>
      <c r="J45" s="37"/>
      <c r="K45" s="84" t="s">
        <v>76</v>
      </c>
    </row>
    <row r="46" spans="2:13" ht="184">
      <c r="B46" s="274"/>
      <c r="C46" s="37"/>
      <c r="D46" s="37" t="s">
        <v>145</v>
      </c>
      <c r="E46" s="38" t="s">
        <v>156</v>
      </c>
      <c r="F46" s="29" t="s">
        <v>157</v>
      </c>
      <c r="G46" s="38" t="s">
        <v>158</v>
      </c>
      <c r="H46" s="37" t="s">
        <v>159</v>
      </c>
      <c r="I46" s="19" t="s">
        <v>160</v>
      </c>
      <c r="J46" s="37"/>
      <c r="K46" s="84" t="s">
        <v>76</v>
      </c>
    </row>
    <row r="47" spans="2:13" ht="69">
      <c r="B47" s="274"/>
      <c r="C47" s="37" t="s">
        <v>161</v>
      </c>
      <c r="D47" s="37" t="s">
        <v>145</v>
      </c>
      <c r="E47" s="38" t="s">
        <v>162</v>
      </c>
      <c r="F47" s="38" t="s">
        <v>163</v>
      </c>
      <c r="G47" s="37" t="s">
        <v>22</v>
      </c>
      <c r="H47" s="37" t="s">
        <v>164</v>
      </c>
      <c r="I47" s="38" t="s">
        <v>165</v>
      </c>
      <c r="J47" s="37"/>
      <c r="K47" s="84" t="s">
        <v>76</v>
      </c>
    </row>
    <row r="48" spans="2:13" ht="69.5" thickBot="1">
      <c r="B48" s="275"/>
      <c r="C48" s="85" t="s">
        <v>166</v>
      </c>
      <c r="D48" s="85" t="s">
        <v>145</v>
      </c>
      <c r="E48" s="86" t="s">
        <v>162</v>
      </c>
      <c r="F48" s="86" t="s">
        <v>167</v>
      </c>
      <c r="G48" s="85" t="s">
        <v>22</v>
      </c>
      <c r="H48" s="85" t="s">
        <v>168</v>
      </c>
      <c r="I48" s="86" t="s">
        <v>169</v>
      </c>
      <c r="J48" s="85"/>
      <c r="K48" s="87" t="s">
        <v>76</v>
      </c>
    </row>
    <row r="49" spans="2:13" ht="12" thickBot="1"/>
    <row r="50" spans="2:13" ht="12" thickBot="1">
      <c r="B50" s="268" t="s">
        <v>170</v>
      </c>
      <c r="C50" s="269" t="s">
        <v>143</v>
      </c>
      <c r="D50" s="269"/>
      <c r="E50" s="269"/>
      <c r="F50" s="269"/>
      <c r="G50" s="269"/>
      <c r="H50" s="269"/>
      <c r="I50" s="269"/>
      <c r="J50" s="269"/>
      <c r="K50" s="270"/>
    </row>
    <row r="51" spans="2:13" ht="126.5">
      <c r="B51" s="91"/>
      <c r="C51" s="92" t="s">
        <v>171</v>
      </c>
      <c r="D51" s="93" t="s">
        <v>172</v>
      </c>
      <c r="E51" s="93" t="s">
        <v>173</v>
      </c>
      <c r="F51" s="93" t="s">
        <v>174</v>
      </c>
      <c r="G51" s="94" t="s">
        <v>22</v>
      </c>
      <c r="H51" s="94" t="s">
        <v>175</v>
      </c>
      <c r="I51" s="95" t="s">
        <v>176</v>
      </c>
      <c r="J51" s="96"/>
      <c r="K51" s="97" t="s">
        <v>76</v>
      </c>
      <c r="L51" s="24" t="s">
        <v>177</v>
      </c>
    </row>
    <row r="52" spans="2:13" ht="69">
      <c r="B52" s="42"/>
      <c r="C52" s="46" t="s">
        <v>178</v>
      </c>
      <c r="D52" s="38" t="s">
        <v>172</v>
      </c>
      <c r="E52" s="38" t="s">
        <v>179</v>
      </c>
      <c r="F52" s="38" t="s">
        <v>180</v>
      </c>
      <c r="G52" s="37" t="s">
        <v>22</v>
      </c>
      <c r="H52" s="37" t="s">
        <v>181</v>
      </c>
      <c r="I52" s="38" t="s">
        <v>182</v>
      </c>
      <c r="J52" s="37"/>
      <c r="K52" s="88" t="s">
        <v>76</v>
      </c>
    </row>
    <row r="53" spans="2:13" ht="103.5">
      <c r="B53" s="42"/>
      <c r="C53" s="46" t="s">
        <v>183</v>
      </c>
      <c r="D53" s="38" t="s">
        <v>172</v>
      </c>
      <c r="E53" s="38" t="s">
        <v>184</v>
      </c>
      <c r="F53" s="38" t="s">
        <v>185</v>
      </c>
      <c r="G53" s="37" t="s">
        <v>22</v>
      </c>
      <c r="H53" s="37" t="s">
        <v>186</v>
      </c>
      <c r="I53" s="38" t="s">
        <v>187</v>
      </c>
      <c r="J53" s="37"/>
      <c r="K53" s="88" t="s">
        <v>76</v>
      </c>
      <c r="L53" s="24" t="s">
        <v>177</v>
      </c>
    </row>
    <row r="54" spans="2:13" ht="46">
      <c r="B54" s="42"/>
      <c r="C54" s="46"/>
      <c r="D54" s="38" t="s">
        <v>172</v>
      </c>
      <c r="E54" s="38" t="s">
        <v>188</v>
      </c>
      <c r="F54" s="38" t="s">
        <v>189</v>
      </c>
      <c r="G54" s="37" t="s">
        <v>190</v>
      </c>
      <c r="H54" s="37" t="s">
        <v>191</v>
      </c>
      <c r="I54" s="38" t="s">
        <v>192</v>
      </c>
      <c r="J54" s="37"/>
      <c r="K54" s="88" t="s">
        <v>76</v>
      </c>
      <c r="L54" s="24" t="s">
        <v>177</v>
      </c>
    </row>
    <row r="55" spans="2:13" ht="46">
      <c r="B55" s="42"/>
      <c r="C55" s="46"/>
      <c r="D55" s="38" t="s">
        <v>172</v>
      </c>
      <c r="E55" s="38" t="s">
        <v>193</v>
      </c>
      <c r="F55" s="38" t="s">
        <v>194</v>
      </c>
      <c r="G55" s="37" t="s">
        <v>53</v>
      </c>
      <c r="H55" s="37"/>
      <c r="I55" s="38"/>
      <c r="J55" s="37"/>
      <c r="K55" s="88" t="s">
        <v>76</v>
      </c>
      <c r="L55" s="24" t="s">
        <v>177</v>
      </c>
    </row>
    <row r="56" spans="2:13" ht="46">
      <c r="B56" s="42"/>
      <c r="C56" s="46"/>
      <c r="D56" s="38" t="s">
        <v>172</v>
      </c>
      <c r="E56" s="38" t="s">
        <v>193</v>
      </c>
      <c r="F56" s="38" t="s">
        <v>195</v>
      </c>
      <c r="G56" s="37" t="s">
        <v>53</v>
      </c>
      <c r="H56" s="37"/>
      <c r="I56" s="38"/>
      <c r="J56" s="37"/>
      <c r="K56" s="88" t="s">
        <v>76</v>
      </c>
      <c r="L56" s="24" t="s">
        <v>177</v>
      </c>
    </row>
    <row r="57" spans="2:13" ht="46">
      <c r="B57" s="42"/>
      <c r="C57" s="46"/>
      <c r="D57" s="38" t="s">
        <v>172</v>
      </c>
      <c r="E57" s="38" t="s">
        <v>193</v>
      </c>
      <c r="F57" s="38" t="s">
        <v>196</v>
      </c>
      <c r="G57" s="37" t="s">
        <v>53</v>
      </c>
      <c r="H57" s="37"/>
      <c r="I57" s="38"/>
      <c r="J57" s="37"/>
      <c r="K57" s="88" t="s">
        <v>76</v>
      </c>
      <c r="L57" s="24" t="s">
        <v>177</v>
      </c>
    </row>
    <row r="58" spans="2:13" ht="46">
      <c r="B58" s="42"/>
      <c r="C58" s="46"/>
      <c r="D58" s="38" t="s">
        <v>172</v>
      </c>
      <c r="E58" s="38" t="s">
        <v>197</v>
      </c>
      <c r="F58" s="38" t="s">
        <v>198</v>
      </c>
      <c r="G58" s="37" t="s">
        <v>53</v>
      </c>
      <c r="H58" s="37"/>
      <c r="I58" s="38"/>
      <c r="J58" s="37"/>
      <c r="K58" s="88" t="s">
        <v>76</v>
      </c>
      <c r="L58" s="24" t="s">
        <v>177</v>
      </c>
    </row>
    <row r="59" spans="2:13" ht="46">
      <c r="B59" s="42"/>
      <c r="C59" s="46" t="s">
        <v>199</v>
      </c>
      <c r="D59" s="38" t="s">
        <v>172</v>
      </c>
      <c r="E59" s="38" t="s">
        <v>200</v>
      </c>
      <c r="F59" s="38" t="s">
        <v>201</v>
      </c>
      <c r="G59" s="37" t="s">
        <v>22</v>
      </c>
      <c r="H59" s="37" t="s">
        <v>67</v>
      </c>
      <c r="I59" s="38" t="s">
        <v>122</v>
      </c>
      <c r="J59" s="37" t="s">
        <v>202</v>
      </c>
      <c r="K59" s="88" t="s">
        <v>76</v>
      </c>
    </row>
    <row r="60" spans="2:13" ht="46">
      <c r="B60" s="42"/>
      <c r="C60" s="46" t="s">
        <v>203</v>
      </c>
      <c r="D60" s="38" t="s">
        <v>172</v>
      </c>
      <c r="E60" s="38" t="s">
        <v>204</v>
      </c>
      <c r="F60" s="38" t="s">
        <v>205</v>
      </c>
      <c r="G60" s="37" t="s">
        <v>22</v>
      </c>
      <c r="H60" s="37" t="s">
        <v>67</v>
      </c>
      <c r="I60" s="38" t="s">
        <v>122</v>
      </c>
      <c r="J60" s="37" t="s">
        <v>206</v>
      </c>
      <c r="K60" s="88" t="s">
        <v>76</v>
      </c>
    </row>
    <row r="61" spans="2:13" ht="46">
      <c r="B61" s="42"/>
      <c r="C61" s="46" t="s">
        <v>207</v>
      </c>
      <c r="D61" s="38" t="s">
        <v>172</v>
      </c>
      <c r="E61" s="38" t="s">
        <v>208</v>
      </c>
      <c r="F61" s="38" t="s">
        <v>209</v>
      </c>
      <c r="G61" s="37" t="s">
        <v>22</v>
      </c>
      <c r="H61" s="37" t="s">
        <v>67</v>
      </c>
      <c r="I61" s="38" t="s">
        <v>122</v>
      </c>
      <c r="J61" s="37"/>
      <c r="K61" s="88" t="s">
        <v>76</v>
      </c>
    </row>
    <row r="62" spans="2:13" ht="57.5">
      <c r="B62" s="42"/>
      <c r="C62" s="17"/>
      <c r="D62" s="38" t="s">
        <v>172</v>
      </c>
      <c r="E62" s="17" t="s">
        <v>210</v>
      </c>
      <c r="F62" s="19" t="s">
        <v>211</v>
      </c>
      <c r="G62" s="20" t="s">
        <v>212</v>
      </c>
      <c r="H62" s="20" t="s">
        <v>213</v>
      </c>
      <c r="I62" s="47" t="s">
        <v>214</v>
      </c>
      <c r="J62" s="37"/>
      <c r="K62" s="88" t="s">
        <v>76</v>
      </c>
      <c r="L62" s="24" t="s">
        <v>177</v>
      </c>
      <c r="M62" s="24" t="s">
        <v>215</v>
      </c>
    </row>
    <row r="63" spans="2:13" ht="161">
      <c r="B63" s="42"/>
      <c r="C63" s="17"/>
      <c r="D63" s="38" t="s">
        <v>172</v>
      </c>
      <c r="E63" s="17" t="s">
        <v>216</v>
      </c>
      <c r="F63" s="19" t="s">
        <v>217</v>
      </c>
      <c r="G63" s="20" t="s">
        <v>218</v>
      </c>
      <c r="H63" s="20" t="s">
        <v>219</v>
      </c>
      <c r="I63" s="47" t="s">
        <v>220</v>
      </c>
      <c r="J63" s="37"/>
      <c r="K63" s="88" t="s">
        <v>76</v>
      </c>
      <c r="L63" s="24" t="s">
        <v>177</v>
      </c>
      <c r="M63" s="24" t="s">
        <v>215</v>
      </c>
    </row>
    <row r="64" spans="2:13" ht="46">
      <c r="B64" s="42"/>
      <c r="C64" s="17"/>
      <c r="D64" s="38" t="s">
        <v>172</v>
      </c>
      <c r="E64" s="17" t="s">
        <v>221</v>
      </c>
      <c r="F64" s="20" t="s">
        <v>222</v>
      </c>
      <c r="G64" s="20" t="s">
        <v>22</v>
      </c>
      <c r="H64" s="20" t="s">
        <v>67</v>
      </c>
      <c r="I64" s="38" t="s">
        <v>122</v>
      </c>
      <c r="J64" s="37"/>
      <c r="K64" s="88"/>
    </row>
    <row r="65" spans="2:13" ht="80.5">
      <c r="B65" s="42"/>
      <c r="C65" s="17"/>
      <c r="D65" s="38" t="s">
        <v>172</v>
      </c>
      <c r="E65" s="17" t="s">
        <v>223</v>
      </c>
      <c r="F65" s="20" t="s">
        <v>224</v>
      </c>
      <c r="G65" s="20" t="s">
        <v>22</v>
      </c>
      <c r="H65" s="20" t="s">
        <v>225</v>
      </c>
      <c r="I65" s="48" t="s">
        <v>226</v>
      </c>
      <c r="J65" s="37"/>
      <c r="K65" s="88"/>
    </row>
    <row r="66" spans="2:13" ht="46">
      <c r="B66" s="42"/>
      <c r="C66" s="46" t="s">
        <v>227</v>
      </c>
      <c r="D66" s="38" t="s">
        <v>172</v>
      </c>
      <c r="E66" s="38" t="s">
        <v>228</v>
      </c>
      <c r="F66" s="38" t="s">
        <v>229</v>
      </c>
      <c r="G66" s="37" t="s">
        <v>22</v>
      </c>
      <c r="H66" s="37" t="s">
        <v>67</v>
      </c>
      <c r="I66" s="38" t="s">
        <v>122</v>
      </c>
      <c r="J66" s="37"/>
      <c r="K66" s="88" t="s">
        <v>76</v>
      </c>
    </row>
    <row r="67" spans="2:13" ht="195.5">
      <c r="B67" s="42"/>
      <c r="C67" s="46" t="s">
        <v>230</v>
      </c>
      <c r="D67" s="38" t="s">
        <v>172</v>
      </c>
      <c r="E67" s="38" t="s">
        <v>231</v>
      </c>
      <c r="F67" s="38" t="s">
        <v>232</v>
      </c>
      <c r="G67" s="37" t="s">
        <v>233</v>
      </c>
      <c r="H67" s="37" t="s">
        <v>234</v>
      </c>
      <c r="I67" s="38" t="s">
        <v>235</v>
      </c>
      <c r="J67" s="37"/>
      <c r="K67" s="88" t="s">
        <v>76</v>
      </c>
    </row>
    <row r="68" spans="2:13" ht="69">
      <c r="B68" s="49"/>
      <c r="C68" s="50"/>
      <c r="D68" s="38" t="s">
        <v>172</v>
      </c>
      <c r="E68" s="51"/>
      <c r="F68" s="16" t="s">
        <v>236</v>
      </c>
      <c r="G68" s="16"/>
      <c r="H68" s="16"/>
      <c r="I68" s="16" t="s">
        <v>237</v>
      </c>
      <c r="J68" s="52"/>
      <c r="K68" s="89"/>
    </row>
    <row r="69" spans="2:13" ht="46">
      <c r="B69" s="49"/>
      <c r="C69" s="50"/>
      <c r="D69" s="38" t="s">
        <v>172</v>
      </c>
      <c r="E69" s="51"/>
      <c r="F69" s="16" t="s">
        <v>238</v>
      </c>
      <c r="G69" s="16"/>
      <c r="H69" s="16"/>
      <c r="I69" s="16" t="s">
        <v>239</v>
      </c>
      <c r="J69" s="52"/>
      <c r="K69" s="89"/>
    </row>
    <row r="70" spans="2:13" ht="115.5" thickBot="1">
      <c r="B70" s="43"/>
      <c r="C70" s="53" t="s">
        <v>240</v>
      </c>
      <c r="D70" s="41" t="s">
        <v>172</v>
      </c>
      <c r="E70" s="41" t="s">
        <v>241</v>
      </c>
      <c r="F70" s="98" t="s">
        <v>242</v>
      </c>
      <c r="G70" s="99" t="s">
        <v>233</v>
      </c>
      <c r="H70" s="99" t="s">
        <v>243</v>
      </c>
      <c r="I70" s="98" t="s">
        <v>244</v>
      </c>
      <c r="J70" s="40"/>
      <c r="K70" s="90" t="s">
        <v>76</v>
      </c>
    </row>
    <row r="72" spans="2:13" ht="12" thickBot="1"/>
    <row r="73" spans="2:13">
      <c r="B73" s="276" t="s">
        <v>245</v>
      </c>
      <c r="C73" s="277"/>
      <c r="D73" s="277"/>
      <c r="E73" s="277"/>
      <c r="F73" s="277"/>
      <c r="G73" s="277"/>
      <c r="H73" s="277"/>
      <c r="I73" s="277"/>
      <c r="J73" s="277"/>
      <c r="K73" s="278"/>
    </row>
    <row r="74" spans="2:13">
      <c r="B74" s="54"/>
      <c r="C74" s="55"/>
      <c r="D74" s="55" t="s">
        <v>246</v>
      </c>
      <c r="E74" s="55"/>
      <c r="F74" s="21" t="s">
        <v>247</v>
      </c>
      <c r="G74" s="21" t="s">
        <v>248</v>
      </c>
      <c r="H74" s="21"/>
      <c r="I74" s="56"/>
      <c r="J74" s="55"/>
      <c r="K74" s="37" t="s">
        <v>76</v>
      </c>
      <c r="L74" s="24" t="s">
        <v>249</v>
      </c>
      <c r="M74" s="100" t="s">
        <v>250</v>
      </c>
    </row>
    <row r="75" spans="2:13">
      <c r="B75" s="54"/>
      <c r="C75" s="55"/>
      <c r="D75" s="55" t="s">
        <v>245</v>
      </c>
      <c r="E75" s="55"/>
      <c r="F75" s="21" t="s">
        <v>251</v>
      </c>
      <c r="G75" s="21" t="s">
        <v>252</v>
      </c>
      <c r="H75" s="21"/>
      <c r="I75" s="55"/>
      <c r="J75" s="55"/>
      <c r="K75" s="37" t="s">
        <v>76</v>
      </c>
    </row>
    <row r="76" spans="2:13">
      <c r="B76" s="54"/>
      <c r="C76" s="57"/>
      <c r="D76" s="58" t="s">
        <v>245</v>
      </c>
      <c r="E76" s="58"/>
      <c r="F76" s="21" t="s">
        <v>253</v>
      </c>
      <c r="G76" s="21" t="s">
        <v>53</v>
      </c>
      <c r="H76" s="59"/>
      <c r="I76" s="58"/>
      <c r="J76" s="59"/>
      <c r="K76" s="37" t="s">
        <v>76</v>
      </c>
    </row>
    <row r="77" spans="2:13">
      <c r="B77" s="54"/>
      <c r="C77" s="57"/>
      <c r="D77" s="58" t="s">
        <v>245</v>
      </c>
      <c r="E77" s="58"/>
      <c r="F77" s="21" t="s">
        <v>254</v>
      </c>
      <c r="G77" s="21" t="s">
        <v>252</v>
      </c>
      <c r="H77" s="21"/>
      <c r="I77" s="60"/>
      <c r="J77" s="55"/>
      <c r="K77" s="37" t="s">
        <v>76</v>
      </c>
    </row>
    <row r="78" spans="2:13">
      <c r="B78" s="54"/>
      <c r="C78" s="57"/>
      <c r="D78" s="58" t="s">
        <v>245</v>
      </c>
      <c r="E78" s="58"/>
      <c r="F78" s="21" t="s">
        <v>255</v>
      </c>
      <c r="G78" s="21" t="s">
        <v>252</v>
      </c>
      <c r="H78" s="21"/>
      <c r="I78" s="60"/>
      <c r="J78" s="55"/>
      <c r="K78" s="37" t="s">
        <v>76</v>
      </c>
    </row>
    <row r="79" spans="2:13">
      <c r="B79" s="54"/>
      <c r="C79" s="57"/>
      <c r="D79" s="58" t="s">
        <v>245</v>
      </c>
      <c r="E79" s="58"/>
      <c r="F79" s="21" t="s">
        <v>256</v>
      </c>
      <c r="G79" s="21" t="s">
        <v>252</v>
      </c>
      <c r="H79" s="21"/>
      <c r="I79" s="60"/>
      <c r="J79" s="55"/>
      <c r="K79" s="37" t="s">
        <v>76</v>
      </c>
    </row>
    <row r="80" spans="2:13" ht="12" thickBot="1">
      <c r="B80" s="61"/>
      <c r="C80" s="62"/>
      <c r="D80" s="63" t="s">
        <v>245</v>
      </c>
      <c r="E80" s="63"/>
      <c r="F80" s="22" t="s">
        <v>257</v>
      </c>
      <c r="G80" s="22" t="s">
        <v>53</v>
      </c>
      <c r="H80" s="23"/>
      <c r="I80" s="64"/>
      <c r="J80" s="65"/>
      <c r="K80" s="37" t="s">
        <v>76</v>
      </c>
    </row>
    <row r="81" spans="2:13" ht="12" thickBot="1"/>
    <row r="82" spans="2:13">
      <c r="B82" s="279" t="s">
        <v>258</v>
      </c>
      <c r="C82" s="280"/>
      <c r="D82" s="280"/>
      <c r="E82" s="280"/>
      <c r="F82" s="280"/>
      <c r="G82" s="280"/>
      <c r="H82" s="280"/>
      <c r="I82" s="280"/>
      <c r="J82" s="280"/>
      <c r="K82" s="280"/>
    </row>
    <row r="83" spans="2:13" ht="80.5">
      <c r="B83" s="42"/>
      <c r="C83" s="17"/>
      <c r="D83" s="38" t="s">
        <v>258</v>
      </c>
      <c r="E83" s="17"/>
      <c r="F83" s="25" t="s">
        <v>259</v>
      </c>
      <c r="G83" s="25" t="s">
        <v>260</v>
      </c>
      <c r="H83" s="25" t="s">
        <v>261</v>
      </c>
      <c r="I83" s="48" t="s">
        <v>262</v>
      </c>
      <c r="J83" s="17"/>
      <c r="K83" s="37" t="s">
        <v>76</v>
      </c>
      <c r="L83" s="24" t="s">
        <v>177</v>
      </c>
      <c r="M83" s="100" t="s">
        <v>263</v>
      </c>
    </row>
    <row r="84" spans="2:13">
      <c r="B84" s="42"/>
      <c r="C84" s="17"/>
      <c r="D84" s="38" t="s">
        <v>258</v>
      </c>
      <c r="E84" s="17"/>
      <c r="F84" s="17" t="s">
        <v>264</v>
      </c>
      <c r="G84" s="25" t="s">
        <v>19</v>
      </c>
      <c r="H84" s="25"/>
      <c r="I84" s="17"/>
      <c r="J84" s="17"/>
      <c r="K84" s="37" t="s">
        <v>76</v>
      </c>
    </row>
    <row r="85" spans="2:13" ht="69">
      <c r="B85" s="42"/>
      <c r="C85" s="46" t="s">
        <v>265</v>
      </c>
      <c r="D85" s="38" t="s">
        <v>258</v>
      </c>
      <c r="E85" s="38" t="s">
        <v>266</v>
      </c>
      <c r="F85" s="38" t="s">
        <v>267</v>
      </c>
      <c r="G85" s="37" t="s">
        <v>22</v>
      </c>
      <c r="H85" s="37" t="s">
        <v>268</v>
      </c>
      <c r="I85" s="38" t="s">
        <v>269</v>
      </c>
      <c r="J85" s="37"/>
      <c r="K85" s="37" t="s">
        <v>76</v>
      </c>
    </row>
    <row r="86" spans="2:13" ht="46.5" thickBot="1">
      <c r="B86" s="42"/>
      <c r="C86" s="46" t="s">
        <v>270</v>
      </c>
      <c r="D86" s="38" t="s">
        <v>258</v>
      </c>
      <c r="E86" s="38" t="s">
        <v>271</v>
      </c>
      <c r="F86" s="25" t="s">
        <v>272</v>
      </c>
      <c r="G86" s="25" t="s">
        <v>273</v>
      </c>
      <c r="H86" s="25" t="s">
        <v>67</v>
      </c>
      <c r="I86" s="15" t="s">
        <v>239</v>
      </c>
      <c r="J86" s="17"/>
      <c r="K86" s="37" t="s">
        <v>76</v>
      </c>
      <c r="L86" s="24" t="s">
        <v>177</v>
      </c>
    </row>
    <row r="87" spans="2:13" ht="126.5">
      <c r="B87" s="42"/>
      <c r="C87" s="46"/>
      <c r="D87" s="38" t="s">
        <v>258</v>
      </c>
      <c r="E87" s="38"/>
      <c r="F87" s="25" t="s">
        <v>274</v>
      </c>
      <c r="G87" s="25" t="s">
        <v>275</v>
      </c>
      <c r="H87" s="25" t="s">
        <v>276</v>
      </c>
      <c r="I87" s="60" t="s">
        <v>277</v>
      </c>
      <c r="J87" s="17"/>
      <c r="K87" s="37" t="s">
        <v>76</v>
      </c>
      <c r="L87" s="24" t="s">
        <v>177</v>
      </c>
    </row>
    <row r="88" spans="2:13">
      <c r="B88" s="42"/>
      <c r="C88" s="46"/>
      <c r="D88" s="38" t="s">
        <v>258</v>
      </c>
      <c r="E88" s="38"/>
      <c r="F88" s="25" t="s">
        <v>278</v>
      </c>
      <c r="G88" s="25" t="s">
        <v>19</v>
      </c>
      <c r="H88" s="25"/>
      <c r="I88" s="44"/>
      <c r="J88" s="17"/>
      <c r="K88" s="37" t="s">
        <v>76</v>
      </c>
    </row>
    <row r="89" spans="2:13" ht="46">
      <c r="B89" s="42"/>
      <c r="C89" s="46"/>
      <c r="D89" s="38" t="s">
        <v>258</v>
      </c>
      <c r="E89" s="38"/>
      <c r="F89" s="20" t="s">
        <v>279</v>
      </c>
      <c r="G89" s="20" t="s">
        <v>280</v>
      </c>
      <c r="H89" s="20" t="s">
        <v>281</v>
      </c>
      <c r="I89" s="48" t="s">
        <v>282</v>
      </c>
      <c r="J89" s="26"/>
      <c r="K89" s="37" t="s">
        <v>76</v>
      </c>
      <c r="L89" s="24" t="s">
        <v>177</v>
      </c>
    </row>
    <row r="90" spans="2:13" ht="58" thickBot="1">
      <c r="B90" s="42"/>
      <c r="C90" s="17"/>
      <c r="D90" s="38" t="s">
        <v>258</v>
      </c>
      <c r="E90" s="26"/>
      <c r="F90" s="20" t="s">
        <v>283</v>
      </c>
      <c r="G90" s="20" t="s">
        <v>273</v>
      </c>
      <c r="H90" s="20" t="s">
        <v>284</v>
      </c>
      <c r="I90" s="15" t="s">
        <v>285</v>
      </c>
      <c r="J90" s="26"/>
      <c r="K90" s="37" t="s">
        <v>76</v>
      </c>
      <c r="L90" s="24" t="s">
        <v>177</v>
      </c>
    </row>
    <row r="91" spans="2:13" ht="46">
      <c r="B91" s="42"/>
      <c r="C91" s="17"/>
      <c r="D91" s="38" t="s">
        <v>258</v>
      </c>
      <c r="E91" s="17"/>
      <c r="F91" s="12" t="s">
        <v>286</v>
      </c>
      <c r="G91" s="20" t="s">
        <v>273</v>
      </c>
      <c r="H91" s="17"/>
      <c r="I91" s="12" t="s">
        <v>287</v>
      </c>
      <c r="J91" s="17"/>
      <c r="K91" s="37" t="s">
        <v>76</v>
      </c>
    </row>
    <row r="92" spans="2:13" ht="46">
      <c r="B92" s="42"/>
      <c r="C92" s="17"/>
      <c r="D92" s="38" t="s">
        <v>258</v>
      </c>
      <c r="E92" s="17"/>
      <c r="F92" s="12" t="s">
        <v>288</v>
      </c>
      <c r="G92" s="20" t="s">
        <v>273</v>
      </c>
      <c r="H92" s="17"/>
      <c r="I92" s="12" t="s">
        <v>289</v>
      </c>
      <c r="J92" s="17"/>
      <c r="K92" s="37" t="s">
        <v>76</v>
      </c>
    </row>
    <row r="93" spans="2:13">
      <c r="B93" s="42"/>
      <c r="C93" s="17"/>
      <c r="D93" s="38" t="s">
        <v>258</v>
      </c>
      <c r="E93" s="17"/>
      <c r="F93" s="12" t="s">
        <v>290</v>
      </c>
      <c r="G93" s="17"/>
      <c r="H93" s="17"/>
      <c r="I93" s="12" t="s">
        <v>291</v>
      </c>
      <c r="J93" s="17"/>
      <c r="K93" s="37" t="s">
        <v>76</v>
      </c>
    </row>
    <row r="94" spans="2:13" ht="46.5" thickBot="1">
      <c r="B94" s="42"/>
      <c r="C94" s="17"/>
      <c r="D94" s="38" t="s">
        <v>258</v>
      </c>
      <c r="E94" s="17"/>
      <c r="F94" s="13" t="s">
        <v>292</v>
      </c>
      <c r="G94" s="20" t="s">
        <v>273</v>
      </c>
      <c r="H94" s="17"/>
      <c r="I94" s="13" t="s">
        <v>293</v>
      </c>
      <c r="J94" s="17"/>
      <c r="K94" s="37" t="s">
        <v>76</v>
      </c>
    </row>
    <row r="95" spans="2:13" ht="80.5">
      <c r="B95" s="42"/>
      <c r="C95" s="17"/>
      <c r="D95" s="38" t="s">
        <v>258</v>
      </c>
      <c r="E95" s="17"/>
      <c r="F95" s="14" t="s">
        <v>294</v>
      </c>
      <c r="G95" s="20" t="s">
        <v>273</v>
      </c>
      <c r="H95" s="17"/>
      <c r="I95" s="14" t="s">
        <v>295</v>
      </c>
      <c r="J95" s="17"/>
      <c r="K95" s="37" t="s">
        <v>76</v>
      </c>
    </row>
    <row r="96" spans="2:13" ht="253.5" thickBot="1">
      <c r="B96" s="42"/>
      <c r="C96" s="17"/>
      <c r="D96" s="38" t="s">
        <v>258</v>
      </c>
      <c r="E96" s="17"/>
      <c r="F96" s="15" t="s">
        <v>296</v>
      </c>
      <c r="G96" s="15" t="s">
        <v>233</v>
      </c>
      <c r="H96" s="17"/>
      <c r="I96" s="15" t="s">
        <v>297</v>
      </c>
      <c r="J96" s="17"/>
      <c r="K96" s="37" t="s">
        <v>76</v>
      </c>
    </row>
    <row r="97" spans="2:13" ht="173" thickBot="1">
      <c r="B97" s="42"/>
      <c r="C97" s="46" t="s">
        <v>298</v>
      </c>
      <c r="D97" s="38" t="s">
        <v>258</v>
      </c>
      <c r="E97" s="38" t="s">
        <v>299</v>
      </c>
      <c r="F97" s="38" t="s">
        <v>300</v>
      </c>
      <c r="G97" s="37" t="s">
        <v>233</v>
      </c>
      <c r="H97" s="37" t="s">
        <v>301</v>
      </c>
      <c r="I97" s="15" t="s">
        <v>302</v>
      </c>
      <c r="J97" s="37"/>
      <c r="K97" s="37" t="s">
        <v>76</v>
      </c>
    </row>
    <row r="98" spans="2:13" ht="57.5">
      <c r="B98" s="42"/>
      <c r="C98" s="46" t="s">
        <v>303</v>
      </c>
      <c r="D98" s="38" t="s">
        <v>258</v>
      </c>
      <c r="E98" s="38" t="s">
        <v>304</v>
      </c>
      <c r="F98" s="38" t="s">
        <v>305</v>
      </c>
      <c r="G98" s="37" t="s">
        <v>22</v>
      </c>
      <c r="H98" s="37" t="s">
        <v>306</v>
      </c>
      <c r="I98" s="38" t="s">
        <v>307</v>
      </c>
      <c r="J98" s="17"/>
      <c r="K98" s="37" t="s">
        <v>76</v>
      </c>
    </row>
    <row r="99" spans="2:13" ht="115">
      <c r="B99" s="42"/>
      <c r="C99" s="46" t="s">
        <v>308</v>
      </c>
      <c r="D99" s="38" t="s">
        <v>258</v>
      </c>
      <c r="E99" s="38" t="s">
        <v>309</v>
      </c>
      <c r="F99" s="38" t="s">
        <v>310</v>
      </c>
      <c r="G99" s="37" t="s">
        <v>130</v>
      </c>
      <c r="H99" s="37" t="s">
        <v>311</v>
      </c>
      <c r="I99" s="38" t="s">
        <v>312</v>
      </c>
      <c r="J99" s="17"/>
      <c r="K99" s="37" t="s">
        <v>76</v>
      </c>
    </row>
    <row r="100" spans="2:13" ht="80.5">
      <c r="B100" s="42"/>
      <c r="C100" s="46" t="s">
        <v>313</v>
      </c>
      <c r="D100" s="38" t="s">
        <v>258</v>
      </c>
      <c r="E100" s="38" t="s">
        <v>309</v>
      </c>
      <c r="F100" s="38" t="s">
        <v>314</v>
      </c>
      <c r="G100" s="37" t="s">
        <v>130</v>
      </c>
      <c r="H100" s="37" t="s">
        <v>315</v>
      </c>
      <c r="I100" s="38" t="s">
        <v>316</v>
      </c>
      <c r="J100" s="17"/>
      <c r="K100" s="37" t="s">
        <v>76</v>
      </c>
    </row>
    <row r="101" spans="2:13" ht="80.5">
      <c r="B101" s="42"/>
      <c r="C101" s="17"/>
      <c r="D101" s="38" t="s">
        <v>258</v>
      </c>
      <c r="E101" s="17"/>
      <c r="F101" s="25" t="s">
        <v>317</v>
      </c>
      <c r="G101" s="25" t="s">
        <v>318</v>
      </c>
      <c r="H101" s="25" t="s">
        <v>319</v>
      </c>
      <c r="I101" s="44" t="s">
        <v>320</v>
      </c>
      <c r="J101" s="17"/>
      <c r="K101" s="37" t="s">
        <v>76</v>
      </c>
      <c r="L101" s="24" t="s">
        <v>177</v>
      </c>
    </row>
    <row r="102" spans="2:13" ht="69">
      <c r="B102" s="42"/>
      <c r="C102" s="17"/>
      <c r="D102" s="38" t="s">
        <v>258</v>
      </c>
      <c r="E102" s="17"/>
      <c r="F102" s="25" t="s">
        <v>321</v>
      </c>
      <c r="G102" s="25" t="s">
        <v>322</v>
      </c>
      <c r="H102" s="25" t="s">
        <v>323</v>
      </c>
      <c r="I102" s="44" t="s">
        <v>324</v>
      </c>
      <c r="J102" s="17"/>
      <c r="K102" s="37" t="s">
        <v>76</v>
      </c>
      <c r="L102" s="24" t="s">
        <v>177</v>
      </c>
    </row>
    <row r="103" spans="2:13" ht="46">
      <c r="B103" s="42"/>
      <c r="C103" s="17"/>
      <c r="D103" s="38" t="s">
        <v>258</v>
      </c>
      <c r="E103" s="17"/>
      <c r="F103" s="25" t="s">
        <v>325</v>
      </c>
      <c r="G103" s="25" t="s">
        <v>326</v>
      </c>
      <c r="H103" s="25" t="s">
        <v>327</v>
      </c>
      <c r="I103" s="44" t="s">
        <v>328</v>
      </c>
      <c r="J103" s="17"/>
      <c r="K103" s="37" t="s">
        <v>76</v>
      </c>
    </row>
    <row r="104" spans="2:13" ht="103.5">
      <c r="B104" s="42"/>
      <c r="C104" s="17"/>
      <c r="D104" s="38" t="s">
        <v>258</v>
      </c>
      <c r="E104" s="17"/>
      <c r="F104" s="20" t="s">
        <v>329</v>
      </c>
      <c r="G104" s="20"/>
      <c r="H104" s="20" t="s">
        <v>330</v>
      </c>
      <c r="I104" s="48" t="s">
        <v>331</v>
      </c>
      <c r="J104" s="17"/>
      <c r="K104" s="37" t="s">
        <v>76</v>
      </c>
      <c r="L104" s="24" t="s">
        <v>177</v>
      </c>
      <c r="M104" s="100" t="s">
        <v>263</v>
      </c>
    </row>
    <row r="105" spans="2:13" ht="46">
      <c r="B105" s="42"/>
      <c r="C105" s="17"/>
      <c r="D105" s="38" t="s">
        <v>258</v>
      </c>
      <c r="E105" s="17"/>
      <c r="F105" s="26" t="s">
        <v>332</v>
      </c>
      <c r="G105" s="20" t="s">
        <v>333</v>
      </c>
      <c r="H105" s="20" t="s">
        <v>67</v>
      </c>
      <c r="I105" s="12" t="s">
        <v>287</v>
      </c>
      <c r="J105" s="17"/>
      <c r="K105" s="37" t="s">
        <v>76</v>
      </c>
      <c r="L105" s="24" t="s">
        <v>177</v>
      </c>
    </row>
    <row r="106" spans="2:13">
      <c r="B106" s="42"/>
      <c r="C106" s="17"/>
      <c r="D106" s="38" t="s">
        <v>258</v>
      </c>
      <c r="E106" s="17"/>
      <c r="F106" s="26" t="s">
        <v>334</v>
      </c>
      <c r="G106" s="20" t="s">
        <v>53</v>
      </c>
      <c r="H106" s="20"/>
      <c r="I106" s="48"/>
      <c r="J106" s="17"/>
      <c r="K106" s="37" t="s">
        <v>76</v>
      </c>
      <c r="L106" s="24" t="s">
        <v>177</v>
      </c>
    </row>
    <row r="107" spans="2:13" ht="92">
      <c r="B107" s="42"/>
      <c r="C107" s="46" t="s">
        <v>335</v>
      </c>
      <c r="D107" s="38" t="s">
        <v>258</v>
      </c>
      <c r="E107" s="38" t="s">
        <v>336</v>
      </c>
      <c r="F107" s="38" t="s">
        <v>337</v>
      </c>
      <c r="G107" s="37" t="s">
        <v>22</v>
      </c>
      <c r="H107" s="37" t="s">
        <v>338</v>
      </c>
      <c r="I107" s="38" t="s">
        <v>339</v>
      </c>
      <c r="J107" s="37"/>
      <c r="K107" s="37" t="s">
        <v>76</v>
      </c>
      <c r="L107" s="24" t="s">
        <v>177</v>
      </c>
    </row>
    <row r="108" spans="2:13" ht="127" thickBot="1">
      <c r="B108" s="43"/>
      <c r="C108" s="53" t="s">
        <v>340</v>
      </c>
      <c r="D108" s="41" t="s">
        <v>258</v>
      </c>
      <c r="E108" s="41" t="s">
        <v>341</v>
      </c>
      <c r="F108" s="41" t="s">
        <v>342</v>
      </c>
      <c r="G108" s="40" t="s">
        <v>22</v>
      </c>
      <c r="H108" s="40" t="s">
        <v>343</v>
      </c>
      <c r="I108" s="41" t="s">
        <v>344</v>
      </c>
      <c r="J108" s="40"/>
      <c r="K108" s="37" t="s">
        <v>76</v>
      </c>
    </row>
    <row r="110" spans="2:13" ht="12" thickBot="1"/>
    <row r="111" spans="2:13">
      <c r="B111" s="279" t="s">
        <v>345</v>
      </c>
      <c r="C111" s="280"/>
      <c r="D111" s="280"/>
      <c r="E111" s="280"/>
      <c r="F111" s="280"/>
      <c r="G111" s="280"/>
      <c r="H111" s="280"/>
      <c r="I111" s="280"/>
      <c r="J111" s="280"/>
      <c r="K111" s="280"/>
    </row>
    <row r="112" spans="2:13" ht="57.5">
      <c r="B112" s="42"/>
      <c r="C112" s="17"/>
      <c r="D112" s="38" t="s">
        <v>346</v>
      </c>
      <c r="E112" s="17"/>
      <c r="F112" s="25" t="s">
        <v>347</v>
      </c>
      <c r="G112" s="25" t="s">
        <v>348</v>
      </c>
      <c r="H112" s="25" t="s">
        <v>349</v>
      </c>
      <c r="I112" s="44" t="s">
        <v>350</v>
      </c>
      <c r="J112" s="17"/>
      <c r="K112" s="37" t="s">
        <v>76</v>
      </c>
    </row>
    <row r="113" spans="2:13" ht="46">
      <c r="B113" s="42"/>
      <c r="C113" s="17"/>
      <c r="D113" s="38" t="s">
        <v>346</v>
      </c>
      <c r="E113" s="17"/>
      <c r="F113" s="27" t="s">
        <v>351</v>
      </c>
      <c r="G113" s="27"/>
      <c r="H113" s="27" t="s">
        <v>67</v>
      </c>
      <c r="I113" s="12" t="s">
        <v>287</v>
      </c>
      <c r="J113" s="17"/>
      <c r="K113" s="37" t="s">
        <v>76</v>
      </c>
    </row>
    <row r="114" spans="2:13" ht="57.5">
      <c r="B114" s="42"/>
      <c r="C114" s="17"/>
      <c r="D114" s="38" t="s">
        <v>346</v>
      </c>
      <c r="E114" s="17"/>
      <c r="F114" s="27" t="s">
        <v>352</v>
      </c>
      <c r="G114" s="27" t="s">
        <v>348</v>
      </c>
      <c r="H114" s="27" t="s">
        <v>353</v>
      </c>
      <c r="I114" s="44" t="s">
        <v>350</v>
      </c>
      <c r="J114" s="17"/>
      <c r="K114" s="37" t="s">
        <v>76</v>
      </c>
    </row>
    <row r="115" spans="2:13" ht="57.5">
      <c r="B115" s="42"/>
      <c r="C115" s="17"/>
      <c r="D115" s="38" t="s">
        <v>346</v>
      </c>
      <c r="E115" s="17"/>
      <c r="F115" s="27" t="s">
        <v>354</v>
      </c>
      <c r="G115" s="27" t="s">
        <v>348</v>
      </c>
      <c r="H115" s="27" t="s">
        <v>355</v>
      </c>
      <c r="I115" s="44" t="s">
        <v>350</v>
      </c>
      <c r="J115" s="17"/>
      <c r="K115" s="37" t="s">
        <v>76</v>
      </c>
    </row>
    <row r="116" spans="2:13" ht="241.5">
      <c r="B116" s="42"/>
      <c r="C116" s="46" t="s">
        <v>356</v>
      </c>
      <c r="D116" s="38" t="s">
        <v>346</v>
      </c>
      <c r="E116" s="38" t="s">
        <v>357</v>
      </c>
      <c r="F116" s="27" t="s">
        <v>358</v>
      </c>
      <c r="G116" s="37" t="s">
        <v>22</v>
      </c>
      <c r="H116" s="37" t="s">
        <v>359</v>
      </c>
      <c r="I116" s="38" t="s">
        <v>360</v>
      </c>
      <c r="J116" s="37"/>
      <c r="K116" s="37" t="s">
        <v>76</v>
      </c>
    </row>
    <row r="117" spans="2:13" ht="80.5">
      <c r="B117" s="42"/>
      <c r="C117" s="46"/>
      <c r="D117" s="38" t="s">
        <v>346</v>
      </c>
      <c r="E117" s="38"/>
      <c r="F117" s="66" t="s">
        <v>361</v>
      </c>
      <c r="G117" s="37"/>
      <c r="H117" s="37"/>
      <c r="I117" s="38" t="s">
        <v>362</v>
      </c>
      <c r="J117" s="37"/>
      <c r="K117" s="37" t="s">
        <v>76</v>
      </c>
    </row>
    <row r="118" spans="2:13" ht="23">
      <c r="B118" s="42"/>
      <c r="C118" s="46"/>
      <c r="D118" s="38" t="s">
        <v>346</v>
      </c>
      <c r="E118" s="38"/>
      <c r="F118" s="17" t="s">
        <v>264</v>
      </c>
      <c r="G118" s="25" t="s">
        <v>19</v>
      </c>
      <c r="H118" s="37"/>
      <c r="I118" s="38"/>
      <c r="J118" s="37"/>
      <c r="K118" s="37" t="s">
        <v>76</v>
      </c>
    </row>
    <row r="119" spans="2:13" ht="80.5">
      <c r="B119" s="42"/>
      <c r="C119" s="46"/>
      <c r="D119" s="38" t="s">
        <v>346</v>
      </c>
      <c r="E119" s="38"/>
      <c r="F119" s="66" t="s">
        <v>363</v>
      </c>
      <c r="G119" s="37"/>
      <c r="H119" s="37"/>
      <c r="I119" s="38" t="s">
        <v>362</v>
      </c>
      <c r="J119" s="37"/>
      <c r="K119" s="37" t="s">
        <v>76</v>
      </c>
    </row>
    <row r="120" spans="2:13" ht="23">
      <c r="B120" s="42"/>
      <c r="C120" s="46"/>
      <c r="D120" s="38" t="s">
        <v>346</v>
      </c>
      <c r="E120" s="38"/>
      <c r="F120" s="17" t="s">
        <v>264</v>
      </c>
      <c r="G120" s="25" t="s">
        <v>19</v>
      </c>
      <c r="H120" s="37"/>
      <c r="I120" s="38"/>
      <c r="J120" s="37"/>
      <c r="K120" s="37" t="s">
        <v>76</v>
      </c>
    </row>
    <row r="121" spans="2:13" ht="23">
      <c r="B121" s="42"/>
      <c r="C121" s="17"/>
      <c r="D121" s="38" t="s">
        <v>346</v>
      </c>
      <c r="E121" s="17"/>
      <c r="F121" s="28" t="s">
        <v>364</v>
      </c>
      <c r="G121" s="28" t="s">
        <v>365</v>
      </c>
      <c r="H121" s="28"/>
      <c r="I121" s="17"/>
      <c r="J121" s="28"/>
      <c r="K121" s="37" t="s">
        <v>76</v>
      </c>
      <c r="M121" s="100" t="s">
        <v>366</v>
      </c>
    </row>
    <row r="122" spans="2:13" ht="23">
      <c r="B122" s="42"/>
      <c r="C122" s="17"/>
      <c r="D122" s="38" t="s">
        <v>346</v>
      </c>
      <c r="E122" s="17"/>
      <c r="F122" s="17" t="s">
        <v>367</v>
      </c>
      <c r="G122" s="25" t="s">
        <v>53</v>
      </c>
      <c r="H122" s="25"/>
      <c r="I122" s="17"/>
      <c r="J122" s="17"/>
      <c r="K122" s="37" t="s">
        <v>76</v>
      </c>
      <c r="L122" s="24" t="s">
        <v>177</v>
      </c>
    </row>
    <row r="123" spans="2:13" ht="23">
      <c r="B123" s="42"/>
      <c r="C123" s="17"/>
      <c r="D123" s="38" t="s">
        <v>346</v>
      </c>
      <c r="E123" s="17"/>
      <c r="F123" s="17" t="s">
        <v>368</v>
      </c>
      <c r="G123" s="25" t="s">
        <v>53</v>
      </c>
      <c r="H123" s="25"/>
      <c r="I123" s="17"/>
      <c r="J123" s="17"/>
      <c r="K123" s="37" t="s">
        <v>76</v>
      </c>
      <c r="L123" s="24" t="s">
        <v>177</v>
      </c>
    </row>
    <row r="124" spans="2:13" ht="23">
      <c r="B124" s="42"/>
      <c r="C124" s="17"/>
      <c r="D124" s="38" t="s">
        <v>346</v>
      </c>
      <c r="E124" s="17"/>
      <c r="F124" s="17" t="s">
        <v>369</v>
      </c>
      <c r="G124" s="25" t="s">
        <v>53</v>
      </c>
      <c r="H124" s="25"/>
      <c r="I124" s="17"/>
      <c r="J124" s="17"/>
      <c r="K124" s="37" t="s">
        <v>76</v>
      </c>
      <c r="L124" s="24" t="s">
        <v>177</v>
      </c>
    </row>
    <row r="125" spans="2:13" ht="23">
      <c r="B125" s="42"/>
      <c r="C125" s="17"/>
      <c r="D125" s="38" t="s">
        <v>346</v>
      </c>
      <c r="E125" s="17"/>
      <c r="F125" s="17" t="s">
        <v>370</v>
      </c>
      <c r="G125" s="25" t="s">
        <v>53</v>
      </c>
      <c r="H125" s="25"/>
      <c r="I125" s="17"/>
      <c r="J125" s="17"/>
      <c r="K125" s="37" t="s">
        <v>76</v>
      </c>
      <c r="L125" s="24" t="s">
        <v>177</v>
      </c>
    </row>
    <row r="126" spans="2:13" ht="23">
      <c r="B126" s="42"/>
      <c r="C126" s="17"/>
      <c r="D126" s="38" t="s">
        <v>346</v>
      </c>
      <c r="E126" s="17"/>
      <c r="F126" s="17" t="s">
        <v>371</v>
      </c>
      <c r="G126" s="25" t="s">
        <v>53</v>
      </c>
      <c r="H126" s="25"/>
      <c r="I126" s="17"/>
      <c r="J126" s="17"/>
      <c r="K126" s="37" t="s">
        <v>76</v>
      </c>
      <c r="L126" s="24" t="s">
        <v>177</v>
      </c>
    </row>
    <row r="127" spans="2:13">
      <c r="B127" s="42"/>
      <c r="C127" s="17"/>
      <c r="D127" s="17" t="s">
        <v>372</v>
      </c>
      <c r="E127" s="17"/>
      <c r="F127" s="283" t="s">
        <v>372</v>
      </c>
      <c r="G127" s="283"/>
      <c r="H127" s="283"/>
      <c r="I127" s="283"/>
      <c r="J127" s="283"/>
      <c r="K127" s="37" t="s">
        <v>76</v>
      </c>
    </row>
    <row r="128" spans="2:13">
      <c r="B128" s="42"/>
      <c r="C128" s="17"/>
      <c r="D128" s="17" t="s">
        <v>372</v>
      </c>
      <c r="E128" s="17"/>
      <c r="F128" s="17" t="s">
        <v>373</v>
      </c>
      <c r="G128" s="28"/>
      <c r="H128" s="28"/>
      <c r="I128" s="17"/>
      <c r="J128" s="28"/>
      <c r="K128" s="37" t="s">
        <v>76</v>
      </c>
      <c r="L128" s="24" t="s">
        <v>177</v>
      </c>
    </row>
    <row r="129" spans="2:13">
      <c r="B129" s="42"/>
      <c r="C129" s="17"/>
      <c r="D129" s="17" t="s">
        <v>372</v>
      </c>
      <c r="E129" s="17"/>
      <c r="F129" s="17" t="s">
        <v>374</v>
      </c>
      <c r="G129" s="25" t="s">
        <v>53</v>
      </c>
      <c r="H129" s="25"/>
      <c r="I129" s="17"/>
      <c r="J129" s="17"/>
      <c r="K129" s="37" t="s">
        <v>76</v>
      </c>
      <c r="L129" s="24" t="s">
        <v>177</v>
      </c>
    </row>
    <row r="130" spans="2:13">
      <c r="B130" s="42"/>
      <c r="C130" s="17"/>
      <c r="D130" s="17" t="s">
        <v>372</v>
      </c>
      <c r="E130" s="17"/>
      <c r="F130" s="17" t="s">
        <v>375</v>
      </c>
      <c r="G130" s="25" t="s">
        <v>53</v>
      </c>
      <c r="H130" s="25"/>
      <c r="I130" s="17"/>
      <c r="J130" s="17"/>
      <c r="K130" s="37" t="s">
        <v>76</v>
      </c>
      <c r="L130" s="24" t="s">
        <v>177</v>
      </c>
    </row>
    <row r="131" spans="2:13">
      <c r="B131" s="42"/>
      <c r="C131" s="17"/>
      <c r="D131" s="17" t="s">
        <v>372</v>
      </c>
      <c r="E131" s="17"/>
      <c r="F131" s="17" t="s">
        <v>376</v>
      </c>
      <c r="G131" s="25" t="s">
        <v>53</v>
      </c>
      <c r="H131" s="25"/>
      <c r="I131" s="17"/>
      <c r="J131" s="17"/>
      <c r="K131" s="37" t="s">
        <v>76</v>
      </c>
      <c r="L131" s="24" t="s">
        <v>177</v>
      </c>
    </row>
    <row r="132" spans="2:13">
      <c r="B132" s="42"/>
      <c r="C132" s="17"/>
      <c r="D132" s="17" t="s">
        <v>372</v>
      </c>
      <c r="E132" s="17"/>
      <c r="F132" s="17" t="s">
        <v>377</v>
      </c>
      <c r="G132" s="25" t="s">
        <v>53</v>
      </c>
      <c r="H132" s="25"/>
      <c r="I132" s="17"/>
      <c r="J132" s="17"/>
      <c r="K132" s="37" t="s">
        <v>76</v>
      </c>
      <c r="L132" s="24" t="s">
        <v>177</v>
      </c>
    </row>
    <row r="133" spans="2:13">
      <c r="B133" s="42"/>
      <c r="C133" s="17"/>
      <c r="D133" s="17" t="s">
        <v>372</v>
      </c>
      <c r="E133" s="17"/>
      <c r="F133" s="17" t="s">
        <v>378</v>
      </c>
      <c r="G133" s="25" t="s">
        <v>53</v>
      </c>
      <c r="H133" s="25"/>
      <c r="I133" s="17"/>
      <c r="J133" s="17"/>
      <c r="K133" s="37" t="s">
        <v>76</v>
      </c>
      <c r="L133" s="24" t="s">
        <v>177</v>
      </c>
    </row>
    <row r="134" spans="2:13">
      <c r="B134" s="42"/>
      <c r="C134" s="17"/>
      <c r="D134" s="17" t="s">
        <v>372</v>
      </c>
      <c r="E134" s="17"/>
      <c r="F134" s="17" t="s">
        <v>379</v>
      </c>
      <c r="G134" s="25" t="s">
        <v>53</v>
      </c>
      <c r="H134" s="25"/>
      <c r="I134" s="17"/>
      <c r="J134" s="17"/>
      <c r="K134" s="37" t="s">
        <v>76</v>
      </c>
      <c r="L134" s="24" t="s">
        <v>177</v>
      </c>
    </row>
    <row r="135" spans="2:13">
      <c r="B135" s="42"/>
      <c r="C135" s="17"/>
      <c r="D135" s="17" t="s">
        <v>372</v>
      </c>
      <c r="E135" s="17"/>
      <c r="F135" s="17" t="s">
        <v>380</v>
      </c>
      <c r="G135" s="25" t="s">
        <v>53</v>
      </c>
      <c r="H135" s="25"/>
      <c r="I135" s="17"/>
      <c r="J135" s="17"/>
      <c r="K135" s="37" t="s">
        <v>76</v>
      </c>
      <c r="L135" s="24" t="s">
        <v>177</v>
      </c>
    </row>
    <row r="136" spans="2:13">
      <c r="B136" s="42"/>
      <c r="C136" s="17"/>
      <c r="D136" s="17" t="s">
        <v>372</v>
      </c>
      <c r="E136" s="17"/>
      <c r="F136" s="17" t="s">
        <v>381</v>
      </c>
      <c r="G136" s="25" t="s">
        <v>53</v>
      </c>
      <c r="H136" s="25"/>
      <c r="I136" s="17"/>
      <c r="J136" s="17"/>
      <c r="K136" s="37" t="s">
        <v>76</v>
      </c>
      <c r="L136" s="24" t="s">
        <v>177</v>
      </c>
    </row>
    <row r="137" spans="2:13" ht="184">
      <c r="B137" s="42"/>
      <c r="C137" s="46" t="s">
        <v>382</v>
      </c>
      <c r="D137" s="38" t="s">
        <v>346</v>
      </c>
      <c r="E137" s="38" t="s">
        <v>383</v>
      </c>
      <c r="F137" s="38" t="s">
        <v>384</v>
      </c>
      <c r="G137" s="37" t="s">
        <v>22</v>
      </c>
      <c r="H137" s="37" t="s">
        <v>385</v>
      </c>
      <c r="I137" s="38" t="s">
        <v>386</v>
      </c>
      <c r="J137" s="37"/>
      <c r="K137" s="37" t="s">
        <v>76</v>
      </c>
    </row>
    <row r="138" spans="2:13" ht="115.5" thickBot="1">
      <c r="B138" s="43"/>
      <c r="C138" s="53" t="s">
        <v>387</v>
      </c>
      <c r="D138" s="41" t="s">
        <v>346</v>
      </c>
      <c r="E138" s="41" t="s">
        <v>388</v>
      </c>
      <c r="F138" s="41" t="s">
        <v>389</v>
      </c>
      <c r="G138" s="40" t="s">
        <v>130</v>
      </c>
      <c r="H138" s="40" t="s">
        <v>390</v>
      </c>
      <c r="I138" s="41" t="s">
        <v>391</v>
      </c>
      <c r="J138" s="40"/>
      <c r="K138" s="40" t="s">
        <v>76</v>
      </c>
      <c r="L138" s="24" t="s">
        <v>392</v>
      </c>
    </row>
    <row r="139" spans="2:13" ht="12" thickBot="1"/>
    <row r="140" spans="2:13">
      <c r="B140" s="279" t="s">
        <v>393</v>
      </c>
      <c r="C140" s="280"/>
      <c r="D140" s="280"/>
      <c r="E140" s="280"/>
      <c r="F140" s="280"/>
      <c r="G140" s="280"/>
      <c r="H140" s="280"/>
      <c r="I140" s="280"/>
      <c r="J140" s="280"/>
      <c r="K140" s="280"/>
    </row>
    <row r="141" spans="2:13" ht="92">
      <c r="B141" s="42"/>
      <c r="C141" s="17"/>
      <c r="D141" s="38" t="s">
        <v>394</v>
      </c>
      <c r="E141" s="17"/>
      <c r="F141" s="25" t="s">
        <v>395</v>
      </c>
      <c r="G141" s="25" t="s">
        <v>273</v>
      </c>
      <c r="H141" s="25" t="s">
        <v>396</v>
      </c>
      <c r="I141" s="44" t="s">
        <v>397</v>
      </c>
      <c r="J141" s="17"/>
      <c r="K141" s="37" t="s">
        <v>76</v>
      </c>
      <c r="L141" s="24" t="s">
        <v>177</v>
      </c>
      <c r="M141" s="100" t="s">
        <v>398</v>
      </c>
    </row>
    <row r="142" spans="2:13" ht="46">
      <c r="B142" s="42"/>
      <c r="C142" s="17"/>
      <c r="D142" s="38" t="s">
        <v>394</v>
      </c>
      <c r="E142" s="17"/>
      <c r="F142" s="25" t="s">
        <v>399</v>
      </c>
      <c r="G142" s="25" t="s">
        <v>273</v>
      </c>
      <c r="H142" s="25" t="s">
        <v>67</v>
      </c>
      <c r="I142" s="16" t="s">
        <v>289</v>
      </c>
      <c r="J142" s="17"/>
      <c r="K142" s="37" t="s">
        <v>76</v>
      </c>
      <c r="L142" s="24" t="s">
        <v>177</v>
      </c>
    </row>
    <row r="143" spans="2:13" ht="46">
      <c r="B143" s="42"/>
      <c r="C143" s="17"/>
      <c r="D143" s="38" t="s">
        <v>394</v>
      </c>
      <c r="E143" s="17"/>
      <c r="F143" s="67" t="s">
        <v>400</v>
      </c>
      <c r="G143" s="25"/>
      <c r="H143" s="25"/>
      <c r="I143" s="16" t="s">
        <v>289</v>
      </c>
      <c r="J143" s="17"/>
      <c r="K143" s="37" t="s">
        <v>76</v>
      </c>
    </row>
    <row r="144" spans="2:13" ht="34.5">
      <c r="B144" s="42"/>
      <c r="C144" s="17"/>
      <c r="D144" s="38" t="s">
        <v>394</v>
      </c>
      <c r="E144" s="17"/>
      <c r="F144" s="25" t="s">
        <v>401</v>
      </c>
      <c r="G144" s="25"/>
      <c r="H144" s="25"/>
      <c r="I144" s="44" t="s">
        <v>402</v>
      </c>
      <c r="J144" s="17"/>
      <c r="K144" s="37" t="s">
        <v>76</v>
      </c>
    </row>
    <row r="145" spans="2:12" ht="161">
      <c r="B145" s="42"/>
      <c r="C145" s="17"/>
      <c r="D145" s="38" t="s">
        <v>394</v>
      </c>
      <c r="E145" s="17"/>
      <c r="F145" s="25" t="s">
        <v>403</v>
      </c>
      <c r="G145" s="25"/>
      <c r="H145" s="25"/>
      <c r="I145" s="44" t="s">
        <v>404</v>
      </c>
      <c r="J145" s="17"/>
      <c r="K145" s="37" t="s">
        <v>76</v>
      </c>
    </row>
    <row r="146" spans="2:12" ht="138">
      <c r="B146" s="42"/>
      <c r="C146" s="17"/>
      <c r="D146" s="38" t="s">
        <v>394</v>
      </c>
      <c r="E146" s="17"/>
      <c r="F146" s="25" t="s">
        <v>405</v>
      </c>
      <c r="G146" s="25"/>
      <c r="H146" s="25"/>
      <c r="I146" s="68" t="s">
        <v>406</v>
      </c>
      <c r="J146" s="17"/>
      <c r="K146" s="37" t="s">
        <v>76</v>
      </c>
    </row>
    <row r="147" spans="2:12" ht="46">
      <c r="B147" s="42"/>
      <c r="C147" s="46" t="s">
        <v>407</v>
      </c>
      <c r="D147" s="38" t="s">
        <v>394</v>
      </c>
      <c r="E147" s="38" t="s">
        <v>408</v>
      </c>
      <c r="F147" s="38" t="s">
        <v>409</v>
      </c>
      <c r="G147" s="37" t="s">
        <v>22</v>
      </c>
      <c r="H147" s="37" t="s">
        <v>67</v>
      </c>
      <c r="I147" s="16" t="s">
        <v>289</v>
      </c>
      <c r="J147" s="37"/>
      <c r="K147" s="37" t="s">
        <v>76</v>
      </c>
    </row>
    <row r="148" spans="2:12" ht="115">
      <c r="B148" s="42"/>
      <c r="C148" s="46" t="s">
        <v>410</v>
      </c>
      <c r="D148" s="38" t="s">
        <v>394</v>
      </c>
      <c r="E148" s="38" t="s">
        <v>411</v>
      </c>
      <c r="F148" s="38" t="s">
        <v>412</v>
      </c>
      <c r="G148" s="37" t="s">
        <v>130</v>
      </c>
      <c r="H148" s="37" t="s">
        <v>413</v>
      </c>
      <c r="I148" s="69" t="s">
        <v>414</v>
      </c>
      <c r="J148" s="37"/>
      <c r="K148" s="37" t="s">
        <v>76</v>
      </c>
    </row>
    <row r="149" spans="2:12" ht="172.5">
      <c r="B149" s="42"/>
      <c r="C149" s="46" t="s">
        <v>415</v>
      </c>
      <c r="D149" s="38" t="s">
        <v>394</v>
      </c>
      <c r="E149" s="38"/>
      <c r="F149" s="38" t="s">
        <v>416</v>
      </c>
      <c r="G149" s="37" t="s">
        <v>53</v>
      </c>
      <c r="H149" s="37" t="s">
        <v>417</v>
      </c>
      <c r="I149" s="70" t="s">
        <v>418</v>
      </c>
      <c r="J149" s="37"/>
      <c r="K149" s="37" t="s">
        <v>76</v>
      </c>
    </row>
    <row r="150" spans="2:12" ht="46">
      <c r="B150" s="42"/>
      <c r="C150" s="46" t="s">
        <v>419</v>
      </c>
      <c r="D150" s="38" t="s">
        <v>394</v>
      </c>
      <c r="E150" s="38" t="s">
        <v>420</v>
      </c>
      <c r="F150" s="38" t="s">
        <v>421</v>
      </c>
      <c r="G150" s="37" t="s">
        <v>22</v>
      </c>
      <c r="H150" s="37" t="s">
        <v>67</v>
      </c>
      <c r="I150" s="16" t="s">
        <v>289</v>
      </c>
      <c r="J150" s="37"/>
      <c r="K150" s="37" t="s">
        <v>76</v>
      </c>
    </row>
    <row r="151" spans="2:12" ht="126.5">
      <c r="B151" s="42"/>
      <c r="C151" s="46" t="s">
        <v>422</v>
      </c>
      <c r="D151" s="38" t="s">
        <v>394</v>
      </c>
      <c r="E151" s="38" t="s">
        <v>423</v>
      </c>
      <c r="F151" s="38" t="s">
        <v>424</v>
      </c>
      <c r="G151" s="37" t="s">
        <v>425</v>
      </c>
      <c r="H151" s="37" t="s">
        <v>426</v>
      </c>
      <c r="I151" s="69" t="s">
        <v>427</v>
      </c>
      <c r="J151" s="37"/>
      <c r="K151" s="37" t="s">
        <v>76</v>
      </c>
    </row>
    <row r="152" spans="2:12" ht="103.5">
      <c r="B152" s="42"/>
      <c r="C152" s="46" t="s">
        <v>428</v>
      </c>
      <c r="D152" s="38" t="s">
        <v>394</v>
      </c>
      <c r="E152" s="38" t="s">
        <v>429</v>
      </c>
      <c r="F152" s="38" t="s">
        <v>430</v>
      </c>
      <c r="G152" s="37" t="s">
        <v>425</v>
      </c>
      <c r="H152" s="37" t="s">
        <v>431</v>
      </c>
      <c r="I152" s="69" t="s">
        <v>432</v>
      </c>
      <c r="J152" s="37"/>
      <c r="K152" s="37" t="s">
        <v>76</v>
      </c>
    </row>
    <row r="153" spans="2:12" ht="46">
      <c r="B153" s="42"/>
      <c r="C153" s="46" t="s">
        <v>433</v>
      </c>
      <c r="D153" s="38" t="s">
        <v>394</v>
      </c>
      <c r="E153" s="38" t="s">
        <v>434</v>
      </c>
      <c r="F153" s="38" t="s">
        <v>435</v>
      </c>
      <c r="G153" s="37" t="s">
        <v>22</v>
      </c>
      <c r="H153" s="37" t="s">
        <v>67</v>
      </c>
      <c r="I153" s="16" t="s">
        <v>289</v>
      </c>
      <c r="J153" s="37"/>
      <c r="K153" s="37" t="s">
        <v>76</v>
      </c>
    </row>
    <row r="154" spans="2:12" ht="104" thickBot="1">
      <c r="B154" s="43"/>
      <c r="C154" s="53" t="s">
        <v>436</v>
      </c>
      <c r="D154" s="41" t="s">
        <v>394</v>
      </c>
      <c r="E154" s="41" t="s">
        <v>437</v>
      </c>
      <c r="F154" s="41" t="s">
        <v>438</v>
      </c>
      <c r="G154" s="40" t="s">
        <v>439</v>
      </c>
      <c r="H154" s="40" t="s">
        <v>440</v>
      </c>
      <c r="I154" s="71" t="s">
        <v>441</v>
      </c>
      <c r="J154" s="40"/>
      <c r="K154" s="40" t="s">
        <v>76</v>
      </c>
    </row>
    <row r="156" spans="2:12" ht="12" thickBot="1"/>
    <row r="157" spans="2:12">
      <c r="B157" s="279" t="s">
        <v>442</v>
      </c>
      <c r="C157" s="280"/>
      <c r="D157" s="280"/>
      <c r="E157" s="280"/>
      <c r="F157" s="280"/>
      <c r="G157" s="280"/>
      <c r="H157" s="280"/>
      <c r="I157" s="284"/>
      <c r="J157" s="280"/>
      <c r="K157" s="280"/>
    </row>
    <row r="158" spans="2:12" ht="46">
      <c r="B158" s="42"/>
      <c r="C158" s="17"/>
      <c r="D158" s="38" t="s">
        <v>442</v>
      </c>
      <c r="E158" s="17"/>
      <c r="F158" s="17" t="s">
        <v>443</v>
      </c>
      <c r="G158" s="25" t="s">
        <v>444</v>
      </c>
      <c r="H158" s="25" t="s">
        <v>67</v>
      </c>
      <c r="I158" s="16" t="s">
        <v>289</v>
      </c>
      <c r="J158" s="17"/>
      <c r="K158" s="37" t="s">
        <v>76</v>
      </c>
      <c r="L158" s="24" t="s">
        <v>177</v>
      </c>
    </row>
    <row r="159" spans="2:12" ht="195.5">
      <c r="B159" s="42"/>
      <c r="C159" s="17"/>
      <c r="D159" s="38" t="s">
        <v>442</v>
      </c>
      <c r="E159" s="17"/>
      <c r="F159" s="17" t="s">
        <v>445</v>
      </c>
      <c r="G159" s="17"/>
      <c r="H159" s="17" t="s">
        <v>446</v>
      </c>
      <c r="I159" s="44" t="s">
        <v>447</v>
      </c>
      <c r="J159" s="17"/>
      <c r="K159" s="37" t="s">
        <v>76</v>
      </c>
    </row>
    <row r="160" spans="2:12">
      <c r="B160" s="42"/>
      <c r="C160" s="17"/>
      <c r="D160" s="38" t="s">
        <v>442</v>
      </c>
      <c r="E160" s="17"/>
      <c r="F160" s="17" t="s">
        <v>264</v>
      </c>
      <c r="G160" s="17" t="s">
        <v>19</v>
      </c>
      <c r="H160" s="17"/>
      <c r="I160" s="44"/>
      <c r="J160" s="17"/>
      <c r="K160" s="37" t="s">
        <v>76</v>
      </c>
    </row>
    <row r="161" spans="2:13" ht="46">
      <c r="B161" s="42"/>
      <c r="C161" s="17"/>
      <c r="D161" s="38" t="s">
        <v>442</v>
      </c>
      <c r="E161" s="17"/>
      <c r="F161" s="17" t="s">
        <v>448</v>
      </c>
      <c r="G161" s="25"/>
      <c r="H161" s="25" t="s">
        <v>67</v>
      </c>
      <c r="I161" s="16" t="s">
        <v>289</v>
      </c>
      <c r="J161" s="17"/>
      <c r="K161" s="37" t="s">
        <v>76</v>
      </c>
      <c r="L161" s="24" t="s">
        <v>177</v>
      </c>
    </row>
    <row r="162" spans="2:13" ht="69">
      <c r="B162" s="42"/>
      <c r="C162" s="17"/>
      <c r="D162" s="38" t="s">
        <v>442</v>
      </c>
      <c r="E162" s="17"/>
      <c r="F162" s="25" t="s">
        <v>449</v>
      </c>
      <c r="G162" s="25" t="s">
        <v>273</v>
      </c>
      <c r="H162" s="25" t="s">
        <v>450</v>
      </c>
      <c r="I162" s="44" t="s">
        <v>451</v>
      </c>
      <c r="J162" s="17"/>
      <c r="K162" s="37" t="s">
        <v>76</v>
      </c>
    </row>
    <row r="163" spans="2:13" ht="57.5">
      <c r="B163" s="42"/>
      <c r="C163" s="17"/>
      <c r="D163" s="38" t="s">
        <v>442</v>
      </c>
      <c r="E163" s="17"/>
      <c r="F163" s="25" t="s">
        <v>452</v>
      </c>
      <c r="G163" s="25" t="s">
        <v>453</v>
      </c>
      <c r="H163" s="25" t="s">
        <v>454</v>
      </c>
      <c r="I163" s="44" t="s">
        <v>455</v>
      </c>
      <c r="J163" s="17"/>
      <c r="K163" s="37" t="s">
        <v>76</v>
      </c>
      <c r="L163" s="24" t="s">
        <v>177</v>
      </c>
    </row>
    <row r="164" spans="2:13" ht="161">
      <c r="B164" s="42"/>
      <c r="C164" s="46" t="s">
        <v>456</v>
      </c>
      <c r="D164" s="38" t="s">
        <v>442</v>
      </c>
      <c r="E164" s="38" t="s">
        <v>457</v>
      </c>
      <c r="F164" s="38" t="s">
        <v>458</v>
      </c>
      <c r="G164" s="37" t="s">
        <v>22</v>
      </c>
      <c r="H164" s="37" t="s">
        <v>459</v>
      </c>
      <c r="I164" s="38" t="s">
        <v>460</v>
      </c>
      <c r="J164" s="37"/>
      <c r="K164" s="37" t="s">
        <v>76</v>
      </c>
    </row>
    <row r="165" spans="2:13">
      <c r="B165" s="42"/>
      <c r="C165" s="46"/>
      <c r="D165" s="38" t="s">
        <v>442</v>
      </c>
      <c r="E165" s="38"/>
      <c r="F165" s="38" t="s">
        <v>461</v>
      </c>
      <c r="G165" s="37" t="s">
        <v>135</v>
      </c>
      <c r="H165" s="37"/>
      <c r="I165" s="38"/>
      <c r="J165" s="37"/>
      <c r="K165" s="37" t="s">
        <v>76</v>
      </c>
      <c r="L165" s="24" t="s">
        <v>177</v>
      </c>
    </row>
    <row r="166" spans="2:13" ht="80.5">
      <c r="B166" s="42"/>
      <c r="C166" s="46"/>
      <c r="D166" s="38" t="s">
        <v>442</v>
      </c>
      <c r="E166" s="38"/>
      <c r="F166" s="38" t="s">
        <v>462</v>
      </c>
      <c r="G166" s="37" t="s">
        <v>463</v>
      </c>
      <c r="H166" s="37" t="s">
        <v>464</v>
      </c>
      <c r="I166" s="38" t="s">
        <v>465</v>
      </c>
      <c r="J166" s="37"/>
      <c r="K166" s="37" t="s">
        <v>76</v>
      </c>
      <c r="L166" s="24" t="s">
        <v>177</v>
      </c>
    </row>
    <row r="167" spans="2:13" ht="92">
      <c r="B167" s="42"/>
      <c r="C167" s="46"/>
      <c r="D167" s="38" t="s">
        <v>442</v>
      </c>
      <c r="E167" s="38"/>
      <c r="F167" s="38" t="s">
        <v>466</v>
      </c>
      <c r="G167" s="37" t="s">
        <v>467</v>
      </c>
      <c r="H167" s="37" t="s">
        <v>468</v>
      </c>
      <c r="I167" s="38" t="s">
        <v>469</v>
      </c>
      <c r="J167" s="37"/>
      <c r="K167" s="37" t="s">
        <v>76</v>
      </c>
      <c r="L167" s="24" t="s">
        <v>177</v>
      </c>
    </row>
    <row r="168" spans="2:13">
      <c r="B168" s="42"/>
      <c r="C168" s="46"/>
      <c r="D168" s="38" t="s">
        <v>442</v>
      </c>
      <c r="E168" s="38"/>
      <c r="F168" s="38" t="s">
        <v>264</v>
      </c>
      <c r="G168" s="37" t="s">
        <v>19</v>
      </c>
      <c r="H168" s="37"/>
      <c r="I168" s="38"/>
      <c r="J168" s="37"/>
      <c r="K168" s="37" t="s">
        <v>76</v>
      </c>
      <c r="L168" s="24" t="s">
        <v>177</v>
      </c>
    </row>
    <row r="169" spans="2:13" ht="57.5">
      <c r="B169" s="42"/>
      <c r="C169" s="46" t="s">
        <v>470</v>
      </c>
      <c r="D169" s="38" t="s">
        <v>442</v>
      </c>
      <c r="E169" s="38" t="s">
        <v>471</v>
      </c>
      <c r="F169" s="38" t="s">
        <v>472</v>
      </c>
      <c r="G169" s="37" t="s">
        <v>22</v>
      </c>
      <c r="H169" s="37" t="s">
        <v>473</v>
      </c>
      <c r="I169" s="38" t="s">
        <v>474</v>
      </c>
      <c r="J169" s="37"/>
      <c r="K169" s="37" t="s">
        <v>76</v>
      </c>
    </row>
    <row r="170" spans="2:13" ht="92">
      <c r="B170" s="42"/>
      <c r="C170" s="46" t="s">
        <v>475</v>
      </c>
      <c r="D170" s="38" t="s">
        <v>442</v>
      </c>
      <c r="E170" s="38" t="s">
        <v>476</v>
      </c>
      <c r="F170" s="38" t="s">
        <v>310</v>
      </c>
      <c r="G170" s="37" t="s">
        <v>130</v>
      </c>
      <c r="H170" s="37" t="s">
        <v>477</v>
      </c>
      <c r="I170" s="38" t="s">
        <v>478</v>
      </c>
      <c r="J170" s="37"/>
      <c r="K170" s="37" t="s">
        <v>76</v>
      </c>
    </row>
    <row r="171" spans="2:13" ht="104" thickBot="1">
      <c r="B171" s="43"/>
      <c r="C171" s="53" t="s">
        <v>479</v>
      </c>
      <c r="D171" s="41" t="s">
        <v>442</v>
      </c>
      <c r="E171" s="41" t="s">
        <v>476</v>
      </c>
      <c r="F171" s="41" t="s">
        <v>314</v>
      </c>
      <c r="G171" s="40" t="s">
        <v>130</v>
      </c>
      <c r="H171" s="40" t="s">
        <v>480</v>
      </c>
      <c r="I171" s="41" t="s">
        <v>481</v>
      </c>
      <c r="J171" s="40"/>
      <c r="K171" s="40" t="s">
        <v>76</v>
      </c>
    </row>
    <row r="172" spans="2:13" ht="12" thickBot="1"/>
    <row r="173" spans="2:13">
      <c r="B173" s="279" t="s">
        <v>482</v>
      </c>
      <c r="C173" s="280"/>
      <c r="D173" s="280"/>
      <c r="E173" s="280"/>
      <c r="F173" s="280"/>
      <c r="G173" s="280"/>
      <c r="H173" s="280"/>
      <c r="I173" s="280"/>
      <c r="J173" s="280"/>
      <c r="K173" s="280"/>
    </row>
    <row r="174" spans="2:13" ht="46">
      <c r="B174" s="42"/>
      <c r="C174" s="17"/>
      <c r="D174" s="38" t="s">
        <v>482</v>
      </c>
      <c r="E174" s="17"/>
      <c r="F174" s="17" t="s">
        <v>483</v>
      </c>
      <c r="G174" s="25" t="s">
        <v>333</v>
      </c>
      <c r="H174" s="25" t="s">
        <v>67</v>
      </c>
      <c r="I174" s="16" t="s">
        <v>289</v>
      </c>
      <c r="J174" s="17"/>
      <c r="K174" s="37" t="s">
        <v>76</v>
      </c>
      <c r="L174" s="24" t="s">
        <v>177</v>
      </c>
      <c r="M174" s="100" t="s">
        <v>484</v>
      </c>
    </row>
    <row r="175" spans="2:13">
      <c r="B175" s="42"/>
      <c r="C175" s="17"/>
      <c r="D175" s="38" t="s">
        <v>482</v>
      </c>
      <c r="E175" s="17"/>
      <c r="F175" s="17" t="s">
        <v>485</v>
      </c>
      <c r="G175" s="25" t="s">
        <v>53</v>
      </c>
      <c r="H175" s="25"/>
      <c r="I175" s="17"/>
      <c r="J175" s="17"/>
      <c r="K175" s="37" t="s">
        <v>76</v>
      </c>
      <c r="L175" s="24" t="s">
        <v>177</v>
      </c>
    </row>
    <row r="176" spans="2:13">
      <c r="B176" s="42"/>
      <c r="C176" s="17"/>
      <c r="D176" s="38" t="s">
        <v>482</v>
      </c>
      <c r="E176" s="17"/>
      <c r="F176" s="17" t="s">
        <v>486</v>
      </c>
      <c r="G176" s="25" t="s">
        <v>53</v>
      </c>
      <c r="H176" s="25"/>
      <c r="I176" s="17"/>
      <c r="J176" s="17"/>
      <c r="K176" s="37" t="s">
        <v>76</v>
      </c>
      <c r="L176" s="24" t="s">
        <v>177</v>
      </c>
    </row>
    <row r="177" spans="2:13">
      <c r="B177" s="42"/>
      <c r="C177" s="17"/>
      <c r="D177" s="38" t="s">
        <v>482</v>
      </c>
      <c r="E177" s="17"/>
      <c r="F177" s="17" t="s">
        <v>487</v>
      </c>
      <c r="G177" s="25" t="s">
        <v>53</v>
      </c>
      <c r="H177" s="25"/>
      <c r="I177" s="17"/>
      <c r="J177" s="17"/>
      <c r="K177" s="37" t="s">
        <v>76</v>
      </c>
      <c r="L177" s="24" t="s">
        <v>177</v>
      </c>
    </row>
    <row r="178" spans="2:13">
      <c r="B178" s="42"/>
      <c r="C178" s="17"/>
      <c r="D178" s="38" t="s">
        <v>482</v>
      </c>
      <c r="E178" s="17"/>
      <c r="F178" s="17" t="s">
        <v>488</v>
      </c>
      <c r="G178" s="25" t="s">
        <v>53</v>
      </c>
      <c r="H178" s="25"/>
      <c r="I178" s="17"/>
      <c r="J178" s="17"/>
      <c r="K178" s="37" t="s">
        <v>76</v>
      </c>
      <c r="L178" s="24" t="s">
        <v>177</v>
      </c>
    </row>
    <row r="179" spans="2:13">
      <c r="B179" s="42"/>
      <c r="C179" s="17"/>
      <c r="D179" s="38" t="s">
        <v>482</v>
      </c>
      <c r="E179" s="17"/>
      <c r="F179" s="17" t="s">
        <v>489</v>
      </c>
      <c r="G179" s="25" t="s">
        <v>53</v>
      </c>
      <c r="H179" s="25"/>
      <c r="I179" s="17"/>
      <c r="J179" s="17"/>
      <c r="K179" s="37" t="s">
        <v>76</v>
      </c>
      <c r="L179" s="24" t="s">
        <v>177</v>
      </c>
    </row>
    <row r="180" spans="2:13">
      <c r="B180" s="42"/>
      <c r="C180" s="17"/>
      <c r="D180" s="38" t="s">
        <v>482</v>
      </c>
      <c r="E180" s="17"/>
      <c r="F180" s="17" t="s">
        <v>490</v>
      </c>
      <c r="G180" s="25" t="s">
        <v>53</v>
      </c>
      <c r="H180" s="25"/>
      <c r="I180" s="17"/>
      <c r="J180" s="17"/>
      <c r="K180" s="37" t="s">
        <v>76</v>
      </c>
      <c r="L180" s="24" t="s">
        <v>177</v>
      </c>
    </row>
    <row r="181" spans="2:13" ht="149.5">
      <c r="B181" s="42"/>
      <c r="C181" s="17"/>
      <c r="D181" s="38" t="s">
        <v>482</v>
      </c>
      <c r="E181" s="17"/>
      <c r="F181" s="25" t="s">
        <v>491</v>
      </c>
      <c r="G181" s="25" t="s">
        <v>273</v>
      </c>
      <c r="H181" s="25" t="s">
        <v>492</v>
      </c>
      <c r="I181" s="44" t="s">
        <v>493</v>
      </c>
      <c r="J181" s="17"/>
      <c r="K181" s="37" t="s">
        <v>76</v>
      </c>
      <c r="L181" s="24" t="s">
        <v>177</v>
      </c>
      <c r="M181" s="24" t="s">
        <v>494</v>
      </c>
    </row>
    <row r="182" spans="2:13" ht="172.5">
      <c r="B182" s="42"/>
      <c r="C182" s="17"/>
      <c r="D182" s="38" t="s">
        <v>482</v>
      </c>
      <c r="E182" s="17"/>
      <c r="F182" s="67" t="s">
        <v>495</v>
      </c>
      <c r="G182" s="25"/>
      <c r="H182" s="25"/>
      <c r="I182" s="68" t="s">
        <v>496</v>
      </c>
      <c r="J182" s="17"/>
      <c r="K182" s="37" t="s">
        <v>76</v>
      </c>
    </row>
    <row r="183" spans="2:13" ht="172.5">
      <c r="B183" s="42"/>
      <c r="C183" s="17"/>
      <c r="D183" s="38" t="s">
        <v>482</v>
      </c>
      <c r="E183" s="17"/>
      <c r="F183" s="67" t="s">
        <v>497</v>
      </c>
      <c r="G183" s="25"/>
      <c r="H183" s="25"/>
      <c r="I183" s="68" t="s">
        <v>498</v>
      </c>
      <c r="J183" s="17"/>
      <c r="K183" s="37" t="s">
        <v>76</v>
      </c>
    </row>
    <row r="184" spans="2:13" ht="57.5">
      <c r="B184" s="42"/>
      <c r="C184" s="46" t="s">
        <v>499</v>
      </c>
      <c r="D184" s="38" t="s">
        <v>482</v>
      </c>
      <c r="E184" s="38" t="s">
        <v>500</v>
      </c>
      <c r="F184" s="38" t="s">
        <v>501</v>
      </c>
      <c r="G184" s="37" t="s">
        <v>22</v>
      </c>
      <c r="H184" s="37" t="s">
        <v>502</v>
      </c>
      <c r="I184" s="69" t="s">
        <v>307</v>
      </c>
      <c r="J184" s="37"/>
      <c r="K184" s="37" t="s">
        <v>76</v>
      </c>
      <c r="M184" s="24" t="s">
        <v>503</v>
      </c>
    </row>
    <row r="185" spans="2:13" ht="92">
      <c r="B185" s="42"/>
      <c r="C185" s="46" t="s">
        <v>504</v>
      </c>
      <c r="D185" s="38" t="s">
        <v>482</v>
      </c>
      <c r="E185" s="38" t="s">
        <v>505</v>
      </c>
      <c r="F185" s="38" t="s">
        <v>506</v>
      </c>
      <c r="G185" s="37" t="s">
        <v>130</v>
      </c>
      <c r="H185" s="37" t="s">
        <v>507</v>
      </c>
      <c r="I185" s="69" t="s">
        <v>508</v>
      </c>
      <c r="J185" s="37"/>
      <c r="K185" s="37" t="s">
        <v>76</v>
      </c>
    </row>
    <row r="186" spans="2:13" ht="81" thickBot="1">
      <c r="B186" s="43"/>
      <c r="C186" s="53" t="s">
        <v>509</v>
      </c>
      <c r="D186" s="41" t="s">
        <v>482</v>
      </c>
      <c r="E186" s="41" t="s">
        <v>505</v>
      </c>
      <c r="F186" s="41" t="s">
        <v>314</v>
      </c>
      <c r="G186" s="40" t="s">
        <v>130</v>
      </c>
      <c r="H186" s="40" t="s">
        <v>510</v>
      </c>
      <c r="I186" s="71" t="s">
        <v>511</v>
      </c>
      <c r="J186" s="40"/>
      <c r="K186" s="40" t="s">
        <v>76</v>
      </c>
    </row>
    <row r="187" spans="2:13" ht="12" thickBot="1"/>
    <row r="188" spans="2:13">
      <c r="B188" s="279" t="s">
        <v>512</v>
      </c>
      <c r="C188" s="280"/>
      <c r="D188" s="280"/>
      <c r="E188" s="280"/>
      <c r="F188" s="280"/>
      <c r="G188" s="280"/>
      <c r="H188" s="280"/>
      <c r="I188" s="281"/>
      <c r="J188" s="280"/>
      <c r="K188" s="280"/>
    </row>
    <row r="189" spans="2:13" ht="46">
      <c r="B189" s="42"/>
      <c r="C189" s="17"/>
      <c r="D189" s="38" t="s">
        <v>513</v>
      </c>
      <c r="E189" s="17"/>
      <c r="F189" s="17" t="s">
        <v>514</v>
      </c>
      <c r="G189" s="25" t="s">
        <v>248</v>
      </c>
      <c r="H189" s="25"/>
      <c r="I189" s="72"/>
      <c r="J189" s="17"/>
      <c r="K189" s="37" t="s">
        <v>76</v>
      </c>
    </row>
    <row r="190" spans="2:13" ht="46">
      <c r="B190" s="42"/>
      <c r="C190" s="17"/>
      <c r="D190" s="38" t="s">
        <v>513</v>
      </c>
      <c r="E190" s="17"/>
      <c r="F190" s="17" t="s">
        <v>515</v>
      </c>
      <c r="G190" s="25" t="s">
        <v>53</v>
      </c>
      <c r="H190" s="25"/>
      <c r="I190" s="72"/>
      <c r="J190" s="17"/>
      <c r="K190" s="37" t="s">
        <v>76</v>
      </c>
    </row>
    <row r="191" spans="2:13" ht="46">
      <c r="B191" s="42"/>
      <c r="C191" s="17"/>
      <c r="D191" s="38" t="s">
        <v>513</v>
      </c>
      <c r="E191" s="17"/>
      <c r="F191" s="17" t="s">
        <v>516</v>
      </c>
      <c r="G191" s="25" t="s">
        <v>53</v>
      </c>
      <c r="H191" s="25"/>
      <c r="I191" s="72"/>
      <c r="J191" s="17"/>
      <c r="K191" s="37" t="s">
        <v>76</v>
      </c>
    </row>
    <row r="192" spans="2:13" ht="46">
      <c r="B192" s="42"/>
      <c r="C192" s="17"/>
      <c r="D192" s="38" t="s">
        <v>513</v>
      </c>
      <c r="E192" s="17"/>
      <c r="F192" s="17" t="s">
        <v>517</v>
      </c>
      <c r="G192" s="25" t="s">
        <v>248</v>
      </c>
      <c r="H192" s="25"/>
      <c r="I192" s="72"/>
      <c r="J192" s="17"/>
      <c r="K192" s="37" t="s">
        <v>76</v>
      </c>
    </row>
    <row r="193" spans="2:13" ht="46">
      <c r="B193" s="42"/>
      <c r="C193" s="17"/>
      <c r="D193" s="38" t="s">
        <v>513</v>
      </c>
      <c r="E193" s="17"/>
      <c r="F193" s="17" t="s">
        <v>518</v>
      </c>
      <c r="G193" s="25" t="s">
        <v>53</v>
      </c>
      <c r="H193" s="25"/>
      <c r="I193" s="72"/>
      <c r="J193" s="17"/>
      <c r="K193" s="37" t="s">
        <v>76</v>
      </c>
    </row>
    <row r="194" spans="2:13" ht="46">
      <c r="B194" s="42"/>
      <c r="C194" s="17"/>
      <c r="D194" s="38" t="s">
        <v>513</v>
      </c>
      <c r="E194" s="17"/>
      <c r="F194" s="17" t="s">
        <v>519</v>
      </c>
      <c r="G194" s="25" t="s">
        <v>53</v>
      </c>
      <c r="H194" s="25"/>
      <c r="I194" s="72"/>
      <c r="J194" s="17"/>
      <c r="K194" s="37" t="s">
        <v>76</v>
      </c>
    </row>
    <row r="195" spans="2:13" ht="46">
      <c r="B195" s="42"/>
      <c r="C195" s="17"/>
      <c r="D195" s="38" t="s">
        <v>513</v>
      </c>
      <c r="E195" s="17"/>
      <c r="F195" s="25" t="s">
        <v>520</v>
      </c>
      <c r="G195" s="25" t="s">
        <v>333</v>
      </c>
      <c r="H195" s="25" t="s">
        <v>67</v>
      </c>
      <c r="I195" s="16" t="s">
        <v>289</v>
      </c>
      <c r="J195" s="17"/>
      <c r="K195" s="37" t="s">
        <v>76</v>
      </c>
      <c r="L195" s="24" t="s">
        <v>177</v>
      </c>
    </row>
    <row r="196" spans="2:13" ht="126.5">
      <c r="B196" s="42"/>
      <c r="C196" s="17"/>
      <c r="D196" s="38" t="s">
        <v>513</v>
      </c>
      <c r="E196" s="17"/>
      <c r="F196" s="25" t="s">
        <v>521</v>
      </c>
      <c r="G196" s="25" t="s">
        <v>522</v>
      </c>
      <c r="H196" s="25" t="s">
        <v>523</v>
      </c>
      <c r="I196" s="73" t="s">
        <v>524</v>
      </c>
      <c r="J196" s="17"/>
      <c r="K196" s="37" t="s">
        <v>76</v>
      </c>
      <c r="L196" s="24" t="s">
        <v>177</v>
      </c>
    </row>
    <row r="197" spans="2:13" ht="46">
      <c r="B197" s="42"/>
      <c r="C197" s="17"/>
      <c r="D197" s="38" t="s">
        <v>513</v>
      </c>
      <c r="E197" s="17"/>
      <c r="F197" s="29" t="s">
        <v>525</v>
      </c>
      <c r="G197" s="29"/>
      <c r="H197" s="29" t="s">
        <v>67</v>
      </c>
      <c r="I197" s="30" t="s">
        <v>239</v>
      </c>
      <c r="J197" s="17"/>
      <c r="K197" s="37" t="s">
        <v>76</v>
      </c>
      <c r="L197" s="24" t="s">
        <v>177</v>
      </c>
    </row>
    <row r="198" spans="2:13" ht="241.5">
      <c r="B198" s="42"/>
      <c r="C198" s="17"/>
      <c r="D198" s="38" t="s">
        <v>513</v>
      </c>
      <c r="E198" s="17"/>
      <c r="F198" s="29" t="s">
        <v>526</v>
      </c>
      <c r="G198" s="17"/>
      <c r="H198" s="17" t="s">
        <v>527</v>
      </c>
      <c r="I198" s="30" t="s">
        <v>528</v>
      </c>
      <c r="J198" s="17"/>
      <c r="K198" s="37" t="s">
        <v>76</v>
      </c>
      <c r="L198" s="24" t="s">
        <v>177</v>
      </c>
    </row>
    <row r="199" spans="2:13" ht="46">
      <c r="B199" s="42"/>
      <c r="C199" s="17"/>
      <c r="D199" s="38" t="s">
        <v>513</v>
      </c>
      <c r="E199" s="17"/>
      <c r="F199" s="29" t="s">
        <v>529</v>
      </c>
      <c r="G199" s="17"/>
      <c r="H199" s="17" t="s">
        <v>67</v>
      </c>
      <c r="I199" s="30" t="s">
        <v>287</v>
      </c>
      <c r="J199" s="17"/>
      <c r="K199" s="37" t="s">
        <v>76</v>
      </c>
      <c r="L199" s="24" t="s">
        <v>177</v>
      </c>
    </row>
    <row r="200" spans="2:13" ht="241.5">
      <c r="B200" s="42"/>
      <c r="C200" s="17"/>
      <c r="D200" s="38" t="s">
        <v>513</v>
      </c>
      <c r="E200" s="17"/>
      <c r="F200" s="29" t="s">
        <v>530</v>
      </c>
      <c r="G200" s="17"/>
      <c r="H200" s="17" t="s">
        <v>531</v>
      </c>
      <c r="I200" s="30" t="s">
        <v>528</v>
      </c>
      <c r="J200" s="17"/>
      <c r="K200" s="37" t="s">
        <v>76</v>
      </c>
      <c r="L200" s="24" t="s">
        <v>177</v>
      </c>
    </row>
    <row r="201" spans="2:13" ht="46">
      <c r="B201" s="42"/>
      <c r="C201" s="17"/>
      <c r="D201" s="38" t="s">
        <v>513</v>
      </c>
      <c r="E201" s="17"/>
      <c r="F201" s="29" t="s">
        <v>532</v>
      </c>
      <c r="G201" s="17"/>
      <c r="H201" s="17" t="s">
        <v>67</v>
      </c>
      <c r="I201" s="30" t="s">
        <v>287</v>
      </c>
      <c r="J201" s="17"/>
      <c r="K201" s="37" t="s">
        <v>76</v>
      </c>
      <c r="L201" s="24" t="s">
        <v>177</v>
      </c>
    </row>
    <row r="202" spans="2:13" ht="241.5">
      <c r="B202" s="42"/>
      <c r="C202" s="17"/>
      <c r="D202" s="38" t="s">
        <v>513</v>
      </c>
      <c r="E202" s="17"/>
      <c r="F202" s="29" t="s">
        <v>533</v>
      </c>
      <c r="G202" s="17"/>
      <c r="H202" s="17" t="s">
        <v>534</v>
      </c>
      <c r="I202" s="30" t="s">
        <v>535</v>
      </c>
      <c r="J202" s="17"/>
      <c r="K202" s="37" t="s">
        <v>76</v>
      </c>
      <c r="L202" s="24" t="s">
        <v>177</v>
      </c>
    </row>
    <row r="203" spans="2:13" ht="46">
      <c r="B203" s="42"/>
      <c r="C203" s="17"/>
      <c r="D203" s="38" t="s">
        <v>513</v>
      </c>
      <c r="E203" s="17"/>
      <c r="F203" s="29" t="s">
        <v>536</v>
      </c>
      <c r="G203" s="17"/>
      <c r="H203" s="17" t="s">
        <v>67</v>
      </c>
      <c r="I203" s="31" t="s">
        <v>239</v>
      </c>
      <c r="J203" s="17"/>
      <c r="K203" s="37" t="s">
        <v>76</v>
      </c>
      <c r="L203" s="24" t="s">
        <v>177</v>
      </c>
    </row>
    <row r="204" spans="2:13" ht="241.5">
      <c r="B204" s="42"/>
      <c r="C204" s="17"/>
      <c r="D204" s="38" t="s">
        <v>513</v>
      </c>
      <c r="E204" s="17"/>
      <c r="F204" s="29" t="s">
        <v>537</v>
      </c>
      <c r="G204" s="17"/>
      <c r="H204" s="17" t="s">
        <v>538</v>
      </c>
      <c r="I204" s="29" t="s">
        <v>539</v>
      </c>
      <c r="J204" s="17"/>
      <c r="K204" s="37" t="s">
        <v>76</v>
      </c>
      <c r="L204" s="24" t="s">
        <v>177</v>
      </c>
    </row>
    <row r="205" spans="2:13" ht="46">
      <c r="B205" s="42"/>
      <c r="C205" s="17"/>
      <c r="D205" s="38" t="s">
        <v>513</v>
      </c>
      <c r="E205" s="17"/>
      <c r="F205" s="32" t="s">
        <v>540</v>
      </c>
      <c r="G205" s="25" t="s">
        <v>53</v>
      </c>
      <c r="H205" s="25"/>
      <c r="I205" s="17"/>
      <c r="J205" s="17"/>
      <c r="K205" s="37" t="s">
        <v>76</v>
      </c>
      <c r="M205" s="24" t="s">
        <v>541</v>
      </c>
    </row>
    <row r="206" spans="2:13" ht="103.5">
      <c r="B206" s="42"/>
      <c r="C206" s="17"/>
      <c r="D206" s="38" t="s">
        <v>513</v>
      </c>
      <c r="E206" s="17"/>
      <c r="F206" s="32" t="s">
        <v>542</v>
      </c>
      <c r="G206" s="25" t="s">
        <v>53</v>
      </c>
      <c r="H206" s="25" t="s">
        <v>543</v>
      </c>
      <c r="I206" s="44" t="s">
        <v>544</v>
      </c>
      <c r="J206" s="17"/>
      <c r="K206" s="37" t="s">
        <v>76</v>
      </c>
    </row>
    <row r="207" spans="2:13" ht="46">
      <c r="B207" s="42"/>
      <c r="C207" s="17"/>
      <c r="D207" s="38" t="s">
        <v>513</v>
      </c>
      <c r="E207" s="17"/>
      <c r="F207" s="32" t="s">
        <v>545</v>
      </c>
      <c r="G207" s="25" t="s">
        <v>248</v>
      </c>
      <c r="H207" s="25"/>
      <c r="I207" s="17"/>
      <c r="J207" s="17"/>
      <c r="K207" s="37" t="s">
        <v>76</v>
      </c>
    </row>
    <row r="208" spans="2:13" ht="103.5">
      <c r="B208" s="42"/>
      <c r="C208" s="17"/>
      <c r="D208" s="38" t="s">
        <v>513</v>
      </c>
      <c r="E208" s="17"/>
      <c r="F208" s="25" t="s">
        <v>546</v>
      </c>
      <c r="G208" s="25" t="s">
        <v>547</v>
      </c>
      <c r="H208" s="25" t="s">
        <v>548</v>
      </c>
      <c r="I208" s="44" t="s">
        <v>544</v>
      </c>
      <c r="J208" s="17"/>
      <c r="K208" s="37" t="s">
        <v>76</v>
      </c>
    </row>
    <row r="209" spans="2:12" ht="126.5">
      <c r="B209" s="42"/>
      <c r="C209" s="46" t="s">
        <v>549</v>
      </c>
      <c r="D209" s="38" t="s">
        <v>513</v>
      </c>
      <c r="E209" s="38" t="s">
        <v>550</v>
      </c>
      <c r="F209" s="38" t="s">
        <v>551</v>
      </c>
      <c r="G209" s="37" t="s">
        <v>130</v>
      </c>
      <c r="H209" s="37" t="s">
        <v>552</v>
      </c>
      <c r="I209" s="38" t="s">
        <v>553</v>
      </c>
      <c r="J209" s="37"/>
      <c r="K209" s="37" t="s">
        <v>76</v>
      </c>
    </row>
    <row r="210" spans="2:12" ht="126.5">
      <c r="B210" s="42"/>
      <c r="C210" s="46" t="s">
        <v>554</v>
      </c>
      <c r="D210" s="38" t="s">
        <v>513</v>
      </c>
      <c r="E210" s="38" t="s">
        <v>555</v>
      </c>
      <c r="F210" s="38" t="s">
        <v>556</v>
      </c>
      <c r="G210" s="37" t="s">
        <v>130</v>
      </c>
      <c r="H210" s="37" t="s">
        <v>557</v>
      </c>
      <c r="I210" s="38" t="s">
        <v>558</v>
      </c>
      <c r="J210" s="37"/>
      <c r="K210" s="37" t="s">
        <v>76</v>
      </c>
    </row>
    <row r="211" spans="2:12" ht="138.5" thickBot="1">
      <c r="B211" s="43"/>
      <c r="C211" s="53" t="s">
        <v>559</v>
      </c>
      <c r="D211" s="41" t="s">
        <v>513</v>
      </c>
      <c r="E211" s="41" t="s">
        <v>560</v>
      </c>
      <c r="F211" s="41" t="s">
        <v>561</v>
      </c>
      <c r="G211" s="40" t="s">
        <v>562</v>
      </c>
      <c r="H211" s="40" t="s">
        <v>563</v>
      </c>
      <c r="I211" s="41" t="s">
        <v>564</v>
      </c>
      <c r="J211" s="40"/>
      <c r="K211" s="37" t="s">
        <v>76</v>
      </c>
    </row>
    <row r="213" spans="2:12" ht="12" thickBot="1"/>
    <row r="214" spans="2:12">
      <c r="B214" s="279" t="s">
        <v>565</v>
      </c>
      <c r="C214" s="280"/>
      <c r="D214" s="280"/>
      <c r="E214" s="280"/>
      <c r="F214" s="280"/>
      <c r="G214" s="280"/>
      <c r="H214" s="280"/>
      <c r="I214" s="280"/>
      <c r="J214" s="280"/>
      <c r="K214" s="280"/>
    </row>
    <row r="215" spans="2:12" ht="69">
      <c r="B215" s="42"/>
      <c r="C215" s="17"/>
      <c r="D215" s="17" t="s">
        <v>565</v>
      </c>
      <c r="E215" s="17"/>
      <c r="F215" s="25" t="s">
        <v>566</v>
      </c>
      <c r="G215" s="25" t="s">
        <v>567</v>
      </c>
      <c r="H215" s="25" t="s">
        <v>568</v>
      </c>
      <c r="I215" s="44" t="s">
        <v>569</v>
      </c>
      <c r="J215" s="17"/>
      <c r="K215" s="37" t="s">
        <v>76</v>
      </c>
      <c r="L215" s="24" t="s">
        <v>177</v>
      </c>
    </row>
    <row r="216" spans="2:12">
      <c r="B216" s="42"/>
      <c r="C216" s="17"/>
      <c r="D216" s="17" t="s">
        <v>565</v>
      </c>
      <c r="E216" s="17"/>
      <c r="F216" s="17" t="s">
        <v>570</v>
      </c>
      <c r="G216" s="25" t="s">
        <v>248</v>
      </c>
      <c r="H216" s="25"/>
      <c r="I216" s="17"/>
      <c r="J216" s="17"/>
      <c r="K216" s="37" t="s">
        <v>76</v>
      </c>
    </row>
    <row r="217" spans="2:12" ht="57.5">
      <c r="B217" s="42"/>
      <c r="C217" s="17"/>
      <c r="D217" s="17" t="s">
        <v>565</v>
      </c>
      <c r="E217" s="17"/>
      <c r="F217" s="25" t="s">
        <v>571</v>
      </c>
      <c r="G217" s="25" t="s">
        <v>572</v>
      </c>
      <c r="H217" s="25" t="s">
        <v>573</v>
      </c>
      <c r="I217" s="44" t="s">
        <v>574</v>
      </c>
      <c r="J217" s="17"/>
      <c r="K217" s="37" t="s">
        <v>76</v>
      </c>
      <c r="L217" s="24" t="s">
        <v>177</v>
      </c>
    </row>
    <row r="218" spans="2:12" ht="57.5">
      <c r="B218" s="42"/>
      <c r="C218" s="17"/>
      <c r="D218" s="17" t="s">
        <v>565</v>
      </c>
      <c r="E218" s="17"/>
      <c r="F218" s="25" t="s">
        <v>575</v>
      </c>
      <c r="G218" s="25" t="s">
        <v>572</v>
      </c>
      <c r="H218" s="25" t="s">
        <v>576</v>
      </c>
      <c r="I218" s="44" t="s">
        <v>574</v>
      </c>
      <c r="J218" s="17"/>
      <c r="K218" s="37" t="s">
        <v>76</v>
      </c>
      <c r="L218" s="24" t="s">
        <v>177</v>
      </c>
    </row>
    <row r="219" spans="2:12" ht="103.5">
      <c r="B219" s="42"/>
      <c r="C219" s="17"/>
      <c r="D219" s="17" t="s">
        <v>565</v>
      </c>
      <c r="E219" s="17"/>
      <c r="F219" s="25" t="s">
        <v>577</v>
      </c>
      <c r="G219" s="25" t="s">
        <v>578</v>
      </c>
      <c r="H219" s="25" t="s">
        <v>579</v>
      </c>
      <c r="I219" s="44" t="s">
        <v>580</v>
      </c>
      <c r="J219" s="17"/>
      <c r="K219" s="37" t="s">
        <v>76</v>
      </c>
      <c r="L219" s="24" t="s">
        <v>177</v>
      </c>
    </row>
    <row r="220" spans="2:12" ht="12" thickBot="1">
      <c r="B220" s="43"/>
      <c r="C220" s="18"/>
      <c r="D220" s="18" t="s">
        <v>565</v>
      </c>
      <c r="E220" s="18"/>
      <c r="F220" s="18" t="s">
        <v>264</v>
      </c>
      <c r="G220" s="33" t="s">
        <v>19</v>
      </c>
      <c r="H220" s="33"/>
      <c r="I220" s="18"/>
      <c r="J220" s="18"/>
      <c r="K220" s="18"/>
    </row>
    <row r="221" spans="2:12" ht="12" thickBot="1"/>
    <row r="222" spans="2:12">
      <c r="B222" s="279" t="s">
        <v>581</v>
      </c>
      <c r="C222" s="280"/>
      <c r="D222" s="280"/>
      <c r="E222" s="280"/>
      <c r="F222" s="280"/>
      <c r="G222" s="280"/>
      <c r="H222" s="280"/>
      <c r="I222" s="280"/>
      <c r="J222" s="280"/>
      <c r="K222" s="280"/>
    </row>
    <row r="223" spans="2:12" ht="195.5">
      <c r="B223" s="282" t="s">
        <v>582</v>
      </c>
      <c r="C223" s="46" t="s">
        <v>583</v>
      </c>
      <c r="D223" s="38" t="s">
        <v>584</v>
      </c>
      <c r="E223" s="38" t="s">
        <v>585</v>
      </c>
      <c r="F223" s="38" t="s">
        <v>586</v>
      </c>
      <c r="G223" s="37" t="s">
        <v>587</v>
      </c>
      <c r="H223" s="37" t="s">
        <v>588</v>
      </c>
      <c r="I223" s="38" t="s">
        <v>589</v>
      </c>
      <c r="J223" s="37"/>
      <c r="K223" s="37" t="s">
        <v>76</v>
      </c>
    </row>
    <row r="224" spans="2:12" ht="161">
      <c r="B224" s="282"/>
      <c r="C224" s="46" t="s">
        <v>590</v>
      </c>
      <c r="D224" s="38" t="s">
        <v>584</v>
      </c>
      <c r="E224" s="38" t="s">
        <v>591</v>
      </c>
      <c r="F224" s="38" t="s">
        <v>592</v>
      </c>
      <c r="G224" s="37" t="s">
        <v>130</v>
      </c>
      <c r="H224" s="37" t="s">
        <v>593</v>
      </c>
      <c r="I224" s="38" t="s">
        <v>594</v>
      </c>
      <c r="J224" s="37"/>
      <c r="K224" s="37" t="s">
        <v>76</v>
      </c>
    </row>
    <row r="225" spans="2:13" ht="46">
      <c r="B225" s="282"/>
      <c r="C225" s="46" t="s">
        <v>595</v>
      </c>
      <c r="D225" s="38" t="s">
        <v>584</v>
      </c>
      <c r="E225" s="38" t="s">
        <v>596</v>
      </c>
      <c r="F225" s="38" t="s">
        <v>597</v>
      </c>
      <c r="G225" s="37" t="s">
        <v>22</v>
      </c>
      <c r="H225" s="37" t="s">
        <v>67</v>
      </c>
      <c r="I225" s="31" t="s">
        <v>239</v>
      </c>
      <c r="J225" s="37"/>
      <c r="K225" s="37" t="s">
        <v>76</v>
      </c>
    </row>
    <row r="226" spans="2:13" ht="184">
      <c r="B226" s="282"/>
      <c r="C226" s="46"/>
      <c r="D226" s="38"/>
      <c r="E226" s="38" t="s">
        <v>598</v>
      </c>
      <c r="F226" s="38" t="s">
        <v>599</v>
      </c>
      <c r="G226" s="37"/>
      <c r="H226" s="37" t="s">
        <v>600</v>
      </c>
      <c r="I226" s="38" t="s">
        <v>601</v>
      </c>
      <c r="J226" s="37"/>
      <c r="K226" s="37" t="s">
        <v>76</v>
      </c>
    </row>
    <row r="227" spans="2:13" ht="149.5">
      <c r="B227" s="282"/>
      <c r="C227" s="46" t="s">
        <v>602</v>
      </c>
      <c r="D227" s="38" t="s">
        <v>584</v>
      </c>
      <c r="E227" s="38" t="s">
        <v>603</v>
      </c>
      <c r="F227" s="38" t="s">
        <v>604</v>
      </c>
      <c r="G227" s="37" t="s">
        <v>130</v>
      </c>
      <c r="H227" s="37" t="s">
        <v>605</v>
      </c>
      <c r="I227" s="38" t="s">
        <v>606</v>
      </c>
      <c r="J227" s="37"/>
      <c r="K227" s="37" t="s">
        <v>76</v>
      </c>
    </row>
    <row r="228" spans="2:13" ht="92">
      <c r="B228" s="282"/>
      <c r="C228" s="46" t="s">
        <v>607</v>
      </c>
      <c r="D228" s="38" t="s">
        <v>584</v>
      </c>
      <c r="E228" s="38" t="s">
        <v>608</v>
      </c>
      <c r="F228" s="38" t="s">
        <v>609</v>
      </c>
      <c r="G228" s="37" t="s">
        <v>562</v>
      </c>
      <c r="H228" s="37" t="s">
        <v>610</v>
      </c>
      <c r="I228" s="38" t="s">
        <v>611</v>
      </c>
      <c r="J228" s="37"/>
      <c r="K228" s="37" t="s">
        <v>76</v>
      </c>
    </row>
    <row r="229" spans="2:13" ht="46">
      <c r="B229" s="282"/>
      <c r="C229" s="46" t="s">
        <v>612</v>
      </c>
      <c r="D229" s="38" t="s">
        <v>584</v>
      </c>
      <c r="E229" s="38" t="s">
        <v>613</v>
      </c>
      <c r="F229" s="38" t="s">
        <v>614</v>
      </c>
      <c r="G229" s="37" t="s">
        <v>22</v>
      </c>
      <c r="H229" s="37" t="s">
        <v>67</v>
      </c>
      <c r="I229" s="31" t="s">
        <v>239</v>
      </c>
      <c r="J229" s="37"/>
      <c r="K229" s="37" t="s">
        <v>76</v>
      </c>
    </row>
    <row r="230" spans="2:13" ht="103.5">
      <c r="B230" s="282"/>
      <c r="C230" s="46" t="s">
        <v>615</v>
      </c>
      <c r="D230" s="38" t="s">
        <v>584</v>
      </c>
      <c r="E230" s="38" t="s">
        <v>616</v>
      </c>
      <c r="F230" s="38" t="s">
        <v>617</v>
      </c>
      <c r="G230" s="37" t="s">
        <v>130</v>
      </c>
      <c r="H230" s="37" t="s">
        <v>618</v>
      </c>
      <c r="I230" s="38" t="s">
        <v>619</v>
      </c>
      <c r="J230" s="37"/>
      <c r="K230" s="37" t="s">
        <v>76</v>
      </c>
      <c r="M230" s="24" t="s">
        <v>620</v>
      </c>
    </row>
    <row r="231" spans="2:13" ht="69">
      <c r="B231" s="282"/>
      <c r="C231" s="46" t="s">
        <v>621</v>
      </c>
      <c r="D231" s="38" t="s">
        <v>584</v>
      </c>
      <c r="E231" s="38" t="s">
        <v>622</v>
      </c>
      <c r="F231" s="38" t="s">
        <v>623</v>
      </c>
      <c r="G231" s="37" t="s">
        <v>22</v>
      </c>
      <c r="H231" s="37" t="s">
        <v>67</v>
      </c>
      <c r="I231" s="31" t="s">
        <v>239</v>
      </c>
      <c r="J231" s="74"/>
      <c r="K231" s="37" t="s">
        <v>76</v>
      </c>
    </row>
    <row r="232" spans="2:13" ht="12" thickBot="1"/>
    <row r="233" spans="2:13">
      <c r="B233" s="279" t="s">
        <v>624</v>
      </c>
      <c r="C233" s="280"/>
      <c r="D233" s="280"/>
      <c r="E233" s="280"/>
      <c r="F233" s="280"/>
      <c r="G233" s="280"/>
      <c r="H233" s="280"/>
      <c r="I233" s="280"/>
      <c r="J233" s="280"/>
      <c r="K233" s="280"/>
    </row>
    <row r="234" spans="2:13" ht="138">
      <c r="B234" s="42"/>
      <c r="C234" s="46" t="s">
        <v>625</v>
      </c>
      <c r="D234" s="38" t="s">
        <v>624</v>
      </c>
      <c r="E234" s="38" t="s">
        <v>626</v>
      </c>
      <c r="F234" s="38" t="s">
        <v>627</v>
      </c>
      <c r="G234" s="37" t="s">
        <v>22</v>
      </c>
      <c r="H234" s="37" t="s">
        <v>628</v>
      </c>
      <c r="I234" s="38" t="s">
        <v>629</v>
      </c>
      <c r="J234" s="37"/>
      <c r="K234" s="37" t="s">
        <v>76</v>
      </c>
    </row>
    <row r="235" spans="2:13" ht="69">
      <c r="B235" s="42"/>
      <c r="C235" s="46" t="s">
        <v>630</v>
      </c>
      <c r="D235" s="38" t="s">
        <v>624</v>
      </c>
      <c r="E235" s="38" t="s">
        <v>631</v>
      </c>
      <c r="F235" s="38" t="s">
        <v>632</v>
      </c>
      <c r="G235" s="38" t="s">
        <v>22</v>
      </c>
      <c r="H235" s="38" t="s">
        <v>633</v>
      </c>
      <c r="I235" s="38" t="s">
        <v>634</v>
      </c>
      <c r="J235" s="37"/>
      <c r="K235" s="37" t="s">
        <v>76</v>
      </c>
    </row>
    <row r="236" spans="2:13" ht="115.5" thickBot="1">
      <c r="B236" s="43"/>
      <c r="C236" s="53" t="s">
        <v>635</v>
      </c>
      <c r="D236" s="41" t="s">
        <v>624</v>
      </c>
      <c r="E236" s="41" t="s">
        <v>636</v>
      </c>
      <c r="F236" s="41" t="s">
        <v>637</v>
      </c>
      <c r="G236" s="41" t="s">
        <v>130</v>
      </c>
      <c r="H236" s="41" t="s">
        <v>638</v>
      </c>
      <c r="I236" s="41" t="s">
        <v>639</v>
      </c>
      <c r="J236" s="40"/>
      <c r="K236" s="40" t="s">
        <v>76</v>
      </c>
    </row>
    <row r="237" spans="2:13" ht="12" thickBot="1"/>
    <row r="238" spans="2:13">
      <c r="B238" s="266" t="s">
        <v>640</v>
      </c>
      <c r="C238" s="267"/>
      <c r="D238" s="267"/>
      <c r="E238" s="267"/>
      <c r="F238" s="267"/>
      <c r="G238" s="267"/>
      <c r="H238" s="267"/>
      <c r="I238" s="267"/>
      <c r="J238" s="267"/>
      <c r="K238" s="267"/>
    </row>
    <row r="239" spans="2:13" ht="12" thickBot="1">
      <c r="B239" s="75"/>
      <c r="C239" s="76"/>
      <c r="D239" s="63" t="s">
        <v>640</v>
      </c>
      <c r="E239" s="63" t="s">
        <v>640</v>
      </c>
      <c r="F239" s="63" t="s">
        <v>641</v>
      </c>
      <c r="G239" s="78"/>
      <c r="H239" s="78"/>
      <c r="I239" s="77"/>
      <c r="J239" s="78"/>
      <c r="K239" s="78"/>
    </row>
  </sheetData>
  <mergeCells count="20">
    <mergeCell ref="B5:B13"/>
    <mergeCell ref="B15:K15"/>
    <mergeCell ref="B16:B19"/>
    <mergeCell ref="B20:B38"/>
    <mergeCell ref="B233:K233"/>
    <mergeCell ref="B214:K214"/>
    <mergeCell ref="B238:K238"/>
    <mergeCell ref="B50:K50"/>
    <mergeCell ref="B43:K43"/>
    <mergeCell ref="B44:B48"/>
    <mergeCell ref="B73:K73"/>
    <mergeCell ref="B188:K188"/>
    <mergeCell ref="B222:K222"/>
    <mergeCell ref="B223:B231"/>
    <mergeCell ref="F127:J127"/>
    <mergeCell ref="B140:K140"/>
    <mergeCell ref="B157:K157"/>
    <mergeCell ref="B173:K173"/>
    <mergeCell ref="B82:K82"/>
    <mergeCell ref="B111:K11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97E44-5572-4CDF-81DC-4C2CA2234A45}">
  <dimension ref="A1"/>
  <sheetViews>
    <sheetView workbookViewId="0"/>
  </sheetViews>
  <sheetFormatPr defaultColWidth="8.7265625"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A46F1-6435-45BA-85B0-14E529D4B4C8}">
  <dimension ref="B2:C21"/>
  <sheetViews>
    <sheetView workbookViewId="0">
      <selection activeCell="C6" sqref="C6"/>
    </sheetView>
  </sheetViews>
  <sheetFormatPr defaultColWidth="8.7265625" defaultRowHeight="14.5"/>
  <sheetData>
    <row r="2" spans="2:3" ht="16">
      <c r="B2" s="179"/>
      <c r="C2" s="179"/>
    </row>
    <row r="3" spans="2:3">
      <c r="B3" s="173" t="s">
        <v>642</v>
      </c>
      <c r="C3" s="172" t="s">
        <v>642</v>
      </c>
    </row>
    <row r="4" spans="2:3">
      <c r="B4" s="173" t="s">
        <v>643</v>
      </c>
      <c r="C4" s="172" t="s">
        <v>643</v>
      </c>
    </row>
    <row r="5" spans="2:3">
      <c r="B5" s="173" t="s">
        <v>644</v>
      </c>
      <c r="C5" s="172" t="s">
        <v>645</v>
      </c>
    </row>
    <row r="6" spans="2:3">
      <c r="B6" s="173" t="s">
        <v>646</v>
      </c>
      <c r="C6" s="172" t="s">
        <v>647</v>
      </c>
    </row>
    <row r="7" spans="2:3">
      <c r="B7" s="173" t="s">
        <v>648</v>
      </c>
      <c r="C7" s="172" t="s">
        <v>649</v>
      </c>
    </row>
    <row r="8" spans="2:3">
      <c r="B8" s="173" t="s">
        <v>650</v>
      </c>
      <c r="C8" s="172" t="s">
        <v>651</v>
      </c>
    </row>
    <row r="9" spans="2:3">
      <c r="B9" s="173" t="s">
        <v>652</v>
      </c>
      <c r="C9" s="172"/>
    </row>
    <row r="10" spans="2:3">
      <c r="B10" s="173" t="s">
        <v>653</v>
      </c>
      <c r="C10" s="172" t="s">
        <v>654</v>
      </c>
    </row>
    <row r="11" spans="2:3">
      <c r="B11" s="173" t="s">
        <v>655</v>
      </c>
      <c r="C11" s="172" t="s">
        <v>654</v>
      </c>
    </row>
    <row r="12" spans="2:3">
      <c r="B12" s="173" t="s">
        <v>656</v>
      </c>
      <c r="C12" s="172" t="s">
        <v>654</v>
      </c>
    </row>
    <row r="13" spans="2:3">
      <c r="B13" s="173" t="s">
        <v>657</v>
      </c>
      <c r="C13" s="172" t="s">
        <v>654</v>
      </c>
    </row>
    <row r="14" spans="2:3">
      <c r="B14" s="173" t="s">
        <v>658</v>
      </c>
      <c r="C14" s="172" t="s">
        <v>654</v>
      </c>
    </row>
    <row r="15" spans="2:3">
      <c r="B15" s="173" t="s">
        <v>659</v>
      </c>
      <c r="C15" s="172" t="s">
        <v>654</v>
      </c>
    </row>
    <row r="16" spans="2:3">
      <c r="B16" s="173" t="s">
        <v>660</v>
      </c>
      <c r="C16" s="172" t="s">
        <v>654</v>
      </c>
    </row>
    <row r="17" spans="2:3">
      <c r="B17" s="173" t="s">
        <v>661</v>
      </c>
      <c r="C17" s="172" t="s">
        <v>654</v>
      </c>
    </row>
    <row r="18" spans="2:3">
      <c r="B18" s="173" t="s">
        <v>662</v>
      </c>
      <c r="C18" s="172" t="s">
        <v>654</v>
      </c>
    </row>
    <row r="19" spans="2:3">
      <c r="B19" s="173" t="s">
        <v>663</v>
      </c>
      <c r="C19" s="172" t="s">
        <v>654</v>
      </c>
    </row>
    <row r="20" spans="2:3">
      <c r="B20" s="173" t="s">
        <v>664</v>
      </c>
      <c r="C20" s="172" t="s">
        <v>654</v>
      </c>
    </row>
    <row r="21" spans="2:3">
      <c r="B21" s="173" t="s">
        <v>665</v>
      </c>
      <c r="C21" t="s">
        <v>666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37EE9-4178-4700-A516-17907489850A}">
  <dimension ref="A1:C23"/>
  <sheetViews>
    <sheetView workbookViewId="0"/>
  </sheetViews>
  <sheetFormatPr defaultColWidth="8.7265625" defaultRowHeight="14.5"/>
  <cols>
    <col min="1" max="1" width="30" customWidth="1"/>
    <col min="2" max="2" width="26.54296875" customWidth="1"/>
  </cols>
  <sheetData>
    <row r="1" spans="1:3" ht="16">
      <c r="A1" s="2" t="s">
        <v>667</v>
      </c>
      <c r="B1" s="3" t="s">
        <v>668</v>
      </c>
      <c r="C1" s="4" t="s">
        <v>669</v>
      </c>
    </row>
    <row r="2" spans="1:3" ht="16">
      <c r="A2" s="2" t="s">
        <v>667</v>
      </c>
      <c r="B2" s="3" t="s">
        <v>670</v>
      </c>
      <c r="C2" s="4" t="s">
        <v>671</v>
      </c>
    </row>
    <row r="3" spans="1:3" ht="16">
      <c r="A3" s="2" t="s">
        <v>667</v>
      </c>
      <c r="B3" s="3" t="s">
        <v>672</v>
      </c>
      <c r="C3" s="4" t="s">
        <v>673</v>
      </c>
    </row>
    <row r="4" spans="1:3" ht="16">
      <c r="A4" s="2" t="s">
        <v>667</v>
      </c>
      <c r="B4" s="3" t="s">
        <v>674</v>
      </c>
      <c r="C4" s="4" t="s">
        <v>675</v>
      </c>
    </row>
    <row r="5" spans="1:3" ht="16">
      <c r="A5" s="2" t="s">
        <v>667</v>
      </c>
      <c r="B5" s="3" t="s">
        <v>676</v>
      </c>
      <c r="C5" s="4" t="s">
        <v>677</v>
      </c>
    </row>
    <row r="6" spans="1:3" ht="16">
      <c r="A6" s="2" t="s">
        <v>678</v>
      </c>
      <c r="B6" s="3" t="s">
        <v>676</v>
      </c>
      <c r="C6" s="4" t="s">
        <v>677</v>
      </c>
    </row>
    <row r="8" spans="1:3" ht="16">
      <c r="A8" s="2" t="s">
        <v>679</v>
      </c>
      <c r="B8" s="3" t="s">
        <v>680</v>
      </c>
      <c r="C8" s="4" t="s">
        <v>681</v>
      </c>
    </row>
    <row r="9" spans="1:3" ht="16">
      <c r="A9" s="2" t="s">
        <v>682</v>
      </c>
      <c r="B9" s="3" t="s">
        <v>683</v>
      </c>
      <c r="C9" s="4" t="s">
        <v>681</v>
      </c>
    </row>
    <row r="11" spans="1:3" ht="16">
      <c r="A11" s="5" t="s">
        <v>684</v>
      </c>
      <c r="B11" s="3" t="s">
        <v>685</v>
      </c>
      <c r="C11" s="4" t="s">
        <v>686</v>
      </c>
    </row>
    <row r="12" spans="1:3" ht="16">
      <c r="A12" s="5" t="s">
        <v>687</v>
      </c>
      <c r="B12" s="3" t="s">
        <v>688</v>
      </c>
      <c r="C12" s="4" t="s">
        <v>689</v>
      </c>
    </row>
    <row r="13" spans="1:3" ht="16">
      <c r="A13" s="5" t="s">
        <v>687</v>
      </c>
      <c r="B13" s="3" t="s">
        <v>690</v>
      </c>
      <c r="C13" s="4" t="s">
        <v>691</v>
      </c>
    </row>
    <row r="14" spans="1:3" ht="16">
      <c r="A14" s="5" t="s">
        <v>692</v>
      </c>
      <c r="B14" s="3" t="s">
        <v>693</v>
      </c>
      <c r="C14" s="4" t="s">
        <v>694</v>
      </c>
    </row>
    <row r="15" spans="1:3" ht="16">
      <c r="A15" s="5" t="s">
        <v>695</v>
      </c>
      <c r="B15" s="3" t="s">
        <v>696</v>
      </c>
      <c r="C15" s="4" t="s">
        <v>697</v>
      </c>
    </row>
    <row r="16" spans="1:3" ht="16">
      <c r="A16" s="5" t="s">
        <v>698</v>
      </c>
      <c r="B16" s="3" t="s">
        <v>699</v>
      </c>
      <c r="C16" s="4" t="s">
        <v>686</v>
      </c>
    </row>
    <row r="17" spans="1:3" ht="16">
      <c r="A17" s="5" t="s">
        <v>700</v>
      </c>
      <c r="B17" s="3" t="s">
        <v>701</v>
      </c>
      <c r="C17" s="4" t="s">
        <v>702</v>
      </c>
    </row>
    <row r="19" spans="1:3" ht="16">
      <c r="A19" s="7" t="s">
        <v>703</v>
      </c>
      <c r="B19" s="8" t="s">
        <v>704</v>
      </c>
      <c r="C19" s="9" t="s">
        <v>705</v>
      </c>
    </row>
    <row r="20" spans="1:3" ht="16">
      <c r="A20" s="7" t="s">
        <v>706</v>
      </c>
      <c r="B20" s="8" t="s">
        <v>707</v>
      </c>
      <c r="C20" s="6" t="s">
        <v>708</v>
      </c>
    </row>
    <row r="21" spans="1:3" ht="16">
      <c r="A21" s="7" t="s">
        <v>709</v>
      </c>
      <c r="B21" s="8" t="s">
        <v>710</v>
      </c>
      <c r="C21" s="9" t="s">
        <v>711</v>
      </c>
    </row>
    <row r="22" spans="1:3" ht="16">
      <c r="A22" s="10" t="s">
        <v>712</v>
      </c>
      <c r="B22" s="11" t="s">
        <v>713</v>
      </c>
      <c r="C22" s="4" t="s">
        <v>714</v>
      </c>
    </row>
    <row r="23" spans="1:3" ht="16">
      <c r="A23" s="10" t="s">
        <v>715</v>
      </c>
      <c r="B23" s="11" t="s">
        <v>716</v>
      </c>
      <c r="C23" s="4" t="s">
        <v>714</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46E5-DE3A-4F9B-9DFA-1485CA9D40FF}">
  <sheetPr>
    <tabColor theme="0" tint="-4.9989318521683403E-2"/>
  </sheetPr>
  <dimension ref="B2:I16"/>
  <sheetViews>
    <sheetView tabSelected="1" topLeftCell="A4" zoomScale="89" workbookViewId="0">
      <selection activeCell="B9" sqref="B9"/>
    </sheetView>
  </sheetViews>
  <sheetFormatPr defaultColWidth="8.7265625" defaultRowHeight="14.5"/>
  <cols>
    <col min="1" max="1" width="1.90625" style="1" customWidth="1"/>
    <col min="2" max="2" width="12.54296875" style="295" customWidth="1"/>
    <col min="3" max="3" width="77.81640625" style="295" customWidth="1"/>
    <col min="4" max="16384" width="8.7265625" style="1"/>
  </cols>
  <sheetData>
    <row r="2" spans="2:9" ht="15" thickBot="1"/>
    <row r="3" spans="2:9" ht="22.5" customHeight="1">
      <c r="B3" s="311" t="s">
        <v>922</v>
      </c>
      <c r="C3" s="312"/>
    </row>
    <row r="4" spans="2:9" ht="209.15" customHeight="1" thickBot="1">
      <c r="B4" s="313" t="s">
        <v>923</v>
      </c>
      <c r="C4" s="314"/>
      <c r="D4" s="296"/>
      <c r="E4" s="296"/>
      <c r="F4" s="296"/>
      <c r="G4" s="296"/>
      <c r="H4" s="296"/>
      <c r="I4" s="296"/>
    </row>
    <row r="5" spans="2:9" ht="15" thickBot="1"/>
    <row r="6" spans="2:9" ht="24">
      <c r="B6" s="315" t="s">
        <v>919</v>
      </c>
      <c r="C6" s="316" t="s">
        <v>939</v>
      </c>
    </row>
    <row r="7" spans="2:9">
      <c r="B7" s="317" t="s">
        <v>927</v>
      </c>
      <c r="C7" s="318" t="s">
        <v>920</v>
      </c>
    </row>
    <row r="8" spans="2:9">
      <c r="B8" s="317" t="s">
        <v>928</v>
      </c>
      <c r="C8" s="318" t="s">
        <v>929</v>
      </c>
    </row>
    <row r="9" spans="2:9" ht="24">
      <c r="B9" s="317" t="s">
        <v>930</v>
      </c>
      <c r="C9" s="318" t="s">
        <v>931</v>
      </c>
    </row>
    <row r="10" spans="2:9">
      <c r="B10" s="317" t="s">
        <v>718</v>
      </c>
      <c r="C10" s="318" t="s">
        <v>932</v>
      </c>
    </row>
    <row r="11" spans="2:9">
      <c r="B11" s="317" t="s">
        <v>933</v>
      </c>
      <c r="C11" s="318" t="s">
        <v>921</v>
      </c>
    </row>
    <row r="12" spans="2:9">
      <c r="B12" s="317" t="s">
        <v>6</v>
      </c>
      <c r="C12" s="318" t="s">
        <v>934</v>
      </c>
    </row>
    <row r="13" spans="2:9">
      <c r="B13" s="317" t="s">
        <v>719</v>
      </c>
      <c r="C13" s="318" t="s">
        <v>935</v>
      </c>
    </row>
    <row r="14" spans="2:9">
      <c r="B14" s="317" t="s">
        <v>8</v>
      </c>
      <c r="C14" s="318" t="s">
        <v>936</v>
      </c>
    </row>
    <row r="15" spans="2:9" ht="24">
      <c r="B15" s="317" t="s">
        <v>9</v>
      </c>
      <c r="C15" s="318" t="s">
        <v>937</v>
      </c>
    </row>
    <row r="16" spans="2:9" ht="24.5" thickBot="1">
      <c r="B16" s="319" t="s">
        <v>10</v>
      </c>
      <c r="C16" s="320" t="s">
        <v>938</v>
      </c>
    </row>
  </sheetData>
  <mergeCells count="2">
    <mergeCell ref="B3:C3"/>
    <mergeCell ref="B4: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FC815-1260-48DF-9816-26CB76CADEC0}">
  <sheetPr>
    <tabColor rgb="FFEE5958"/>
  </sheetPr>
  <dimension ref="A2:U322"/>
  <sheetViews>
    <sheetView topLeftCell="H3" zoomScale="62" zoomScaleNormal="85" workbookViewId="0">
      <selection activeCell="K4" sqref="K4:M4"/>
    </sheetView>
  </sheetViews>
  <sheetFormatPr defaultColWidth="8.7265625" defaultRowHeight="14.5"/>
  <cols>
    <col min="1" max="1" width="8.7265625" style="24"/>
    <col min="2" max="6" width="20.54296875" style="24" customWidth="1"/>
    <col min="7" max="7" width="86.54296875" style="24" customWidth="1"/>
    <col min="8" max="9" width="15.54296875" style="24" customWidth="1"/>
    <col min="10" max="10" width="53.81640625" style="24" customWidth="1"/>
    <col min="11" max="11" width="19.81640625" style="24" customWidth="1"/>
    <col min="12" max="12" width="15.54296875" style="24" customWidth="1"/>
    <col min="13" max="13" width="26.1796875" style="24" customWidth="1"/>
    <col min="14" max="14" width="15.54296875" style="1" customWidth="1"/>
    <col min="15" max="15" width="15.54296875" style="24" customWidth="1"/>
    <col min="16" max="16384" width="8.7265625" style="24"/>
  </cols>
  <sheetData>
    <row r="2" spans="2:17" ht="18">
      <c r="B2" s="114" t="s">
        <v>0</v>
      </c>
      <c r="C2" s="114"/>
      <c r="O2" s="1"/>
      <c r="Q2" s="34"/>
    </row>
    <row r="3" spans="2:17" ht="15" thickBot="1"/>
    <row r="4" spans="2:17" ht="26.5" thickBot="1">
      <c r="B4" s="101" t="s">
        <v>1</v>
      </c>
      <c r="C4" s="102" t="s">
        <v>717</v>
      </c>
      <c r="D4" s="102" t="s">
        <v>3</v>
      </c>
      <c r="E4" s="102" t="s">
        <v>4</v>
      </c>
      <c r="F4" s="102" t="s">
        <v>718</v>
      </c>
      <c r="G4" s="102" t="s">
        <v>5</v>
      </c>
      <c r="H4" s="104" t="s">
        <v>6</v>
      </c>
      <c r="I4" s="104" t="s">
        <v>719</v>
      </c>
      <c r="J4" s="104" t="s">
        <v>720</v>
      </c>
      <c r="K4" s="104" t="s">
        <v>8</v>
      </c>
      <c r="L4" s="102" t="s">
        <v>9</v>
      </c>
      <c r="M4" s="103" t="s">
        <v>10</v>
      </c>
      <c r="N4" s="24"/>
      <c r="O4" s="263"/>
    </row>
    <row r="5" spans="2:17" ht="13.5" thickBot="1">
      <c r="B5" s="105" t="s">
        <v>721</v>
      </c>
      <c r="C5" s="106"/>
      <c r="D5" s="106"/>
      <c r="E5" s="106"/>
      <c r="F5" s="106"/>
      <c r="G5" s="106"/>
      <c r="H5" s="107"/>
      <c r="I5" s="107"/>
      <c r="J5" s="107"/>
      <c r="K5" s="107"/>
      <c r="L5" s="106"/>
      <c r="M5" s="108"/>
      <c r="N5" s="24"/>
    </row>
    <row r="6" spans="2:17" ht="13">
      <c r="B6" s="289" t="s">
        <v>11</v>
      </c>
      <c r="C6" s="211" t="str">
        <f>_xlfn.CONCAT(D6,"1")</f>
        <v>Introduction 1</v>
      </c>
      <c r="D6" s="123" t="s">
        <v>13</v>
      </c>
      <c r="E6" s="124" t="s">
        <v>14</v>
      </c>
      <c r="F6" s="124"/>
      <c r="G6" s="124" t="s">
        <v>15</v>
      </c>
      <c r="H6" s="123" t="s">
        <v>16</v>
      </c>
      <c r="I6" s="212" t="s">
        <v>14</v>
      </c>
      <c r="J6" s="123" t="s">
        <v>14</v>
      </c>
      <c r="K6" s="123" t="s">
        <v>14</v>
      </c>
      <c r="L6" s="123" t="s">
        <v>14</v>
      </c>
      <c r="M6" s="125" t="s">
        <v>722</v>
      </c>
      <c r="N6" s="24"/>
    </row>
    <row r="7" spans="2:17" ht="13">
      <c r="B7" s="289"/>
      <c r="C7" s="167" t="str">
        <f>_xlfn.CONCAT(D7,"2")</f>
        <v>Introduction 2</v>
      </c>
      <c r="D7" s="126" t="s">
        <v>13</v>
      </c>
      <c r="E7" s="127" t="s">
        <v>14</v>
      </c>
      <c r="F7" s="127"/>
      <c r="G7" s="127" t="s">
        <v>18</v>
      </c>
      <c r="H7" s="126" t="s">
        <v>19</v>
      </c>
      <c r="I7" s="212" t="s">
        <v>14</v>
      </c>
      <c r="J7" s="123" t="s">
        <v>14</v>
      </c>
      <c r="K7" s="126" t="s">
        <v>14</v>
      </c>
      <c r="L7" s="126" t="s">
        <v>14</v>
      </c>
      <c r="M7" s="128" t="s">
        <v>722</v>
      </c>
      <c r="N7" s="24"/>
    </row>
    <row r="8" spans="2:17" ht="13">
      <c r="B8" s="289"/>
      <c r="C8" s="167" t="str">
        <f>_xlfn.CONCAT(D8,RIGHT(C7,1)+1)</f>
        <v>Introduction 3</v>
      </c>
      <c r="D8" s="126" t="s">
        <v>13</v>
      </c>
      <c r="E8" s="127" t="s">
        <v>14</v>
      </c>
      <c r="F8" s="127"/>
      <c r="G8" s="127" t="s">
        <v>21</v>
      </c>
      <c r="H8" s="126" t="s">
        <v>22</v>
      </c>
      <c r="I8" s="150" t="s">
        <v>23</v>
      </c>
      <c r="J8" s="126" t="s">
        <v>24</v>
      </c>
      <c r="K8" s="126" t="s">
        <v>14</v>
      </c>
      <c r="L8" s="126" t="s">
        <v>14</v>
      </c>
      <c r="M8" s="128" t="s">
        <v>722</v>
      </c>
      <c r="N8" s="24"/>
    </row>
    <row r="9" spans="2:17" ht="13">
      <c r="B9" s="289"/>
      <c r="C9" s="167" t="str">
        <f t="shared" ref="C9:C14" si="0">_xlfn.CONCAT(D9,RIGHT(C8,1)+1)</f>
        <v>Introduction 4</v>
      </c>
      <c r="D9" s="126" t="s">
        <v>13</v>
      </c>
      <c r="E9" s="127" t="s">
        <v>14</v>
      </c>
      <c r="F9" s="127"/>
      <c r="G9" s="127" t="s">
        <v>26</v>
      </c>
      <c r="H9" s="126" t="s">
        <v>22</v>
      </c>
      <c r="I9" s="150" t="s">
        <v>27</v>
      </c>
      <c r="J9" s="126" t="s">
        <v>28</v>
      </c>
      <c r="K9" s="126" t="s">
        <v>14</v>
      </c>
      <c r="L9" s="126" t="s">
        <v>14</v>
      </c>
      <c r="M9" s="128" t="s">
        <v>722</v>
      </c>
      <c r="N9" s="24"/>
    </row>
    <row r="10" spans="2:17" ht="13">
      <c r="B10" s="289"/>
      <c r="C10" s="167" t="str">
        <f t="shared" si="0"/>
        <v>Introduction 5</v>
      </c>
      <c r="D10" s="126" t="s">
        <v>13</v>
      </c>
      <c r="E10" s="127" t="s">
        <v>14</v>
      </c>
      <c r="F10" s="127"/>
      <c r="G10" s="127" t="s">
        <v>30</v>
      </c>
      <c r="H10" s="126" t="s">
        <v>22</v>
      </c>
      <c r="I10" s="150" t="s">
        <v>31</v>
      </c>
      <c r="J10" s="126" t="s">
        <v>32</v>
      </c>
      <c r="K10" s="126" t="s">
        <v>14</v>
      </c>
      <c r="L10" s="126" t="s">
        <v>14</v>
      </c>
      <c r="M10" s="128" t="s">
        <v>722</v>
      </c>
      <c r="N10" s="24"/>
    </row>
    <row r="11" spans="2:17" ht="13">
      <c r="B11" s="289"/>
      <c r="C11" s="167" t="str">
        <f t="shared" si="0"/>
        <v>Introduction 6</v>
      </c>
      <c r="D11" s="126" t="s">
        <v>13</v>
      </c>
      <c r="E11" s="127" t="s">
        <v>14</v>
      </c>
      <c r="F11" s="127"/>
      <c r="G11" s="127" t="s">
        <v>34</v>
      </c>
      <c r="H11" s="126" t="s">
        <v>22</v>
      </c>
      <c r="I11" s="150" t="s">
        <v>35</v>
      </c>
      <c r="J11" s="126" t="s">
        <v>36</v>
      </c>
      <c r="K11" s="126" t="s">
        <v>14</v>
      </c>
      <c r="L11" s="126" t="s">
        <v>14</v>
      </c>
      <c r="M11" s="128" t="s">
        <v>722</v>
      </c>
      <c r="N11" s="24"/>
    </row>
    <row r="12" spans="2:17" ht="13">
      <c r="B12" s="289"/>
      <c r="C12" s="167" t="str">
        <f t="shared" si="0"/>
        <v>Introduction 7</v>
      </c>
      <c r="D12" s="126" t="s">
        <v>13</v>
      </c>
      <c r="E12" s="127" t="s">
        <v>14</v>
      </c>
      <c r="F12" s="127"/>
      <c r="G12" s="127" t="s">
        <v>38</v>
      </c>
      <c r="H12" s="126" t="s">
        <v>22</v>
      </c>
      <c r="I12" s="150" t="s">
        <v>39</v>
      </c>
      <c r="J12" s="126" t="s">
        <v>40</v>
      </c>
      <c r="K12" s="126" t="s">
        <v>14</v>
      </c>
      <c r="L12" s="126" t="s">
        <v>14</v>
      </c>
      <c r="M12" s="128" t="s">
        <v>722</v>
      </c>
      <c r="N12" s="24"/>
    </row>
    <row r="13" spans="2:17" ht="182">
      <c r="B13" s="289"/>
      <c r="C13" s="167" t="str">
        <f t="shared" si="0"/>
        <v>Introduction 8</v>
      </c>
      <c r="D13" s="126" t="s">
        <v>13</v>
      </c>
      <c r="E13" s="127" t="s">
        <v>14</v>
      </c>
      <c r="F13" s="127"/>
      <c r="G13" s="127" t="s">
        <v>723</v>
      </c>
      <c r="H13" s="126" t="s">
        <v>43</v>
      </c>
      <c r="I13" s="150" t="s">
        <v>14</v>
      </c>
      <c r="J13" s="126" t="s">
        <v>14</v>
      </c>
      <c r="K13" s="126" t="s">
        <v>14</v>
      </c>
      <c r="L13" s="126" t="s">
        <v>14</v>
      </c>
      <c r="M13" s="128" t="s">
        <v>722</v>
      </c>
      <c r="N13" s="24"/>
    </row>
    <row r="14" spans="2:17" ht="52.5" thickBot="1">
      <c r="B14" s="289"/>
      <c r="C14" s="167" t="str">
        <f t="shared" si="0"/>
        <v>Introduction 9</v>
      </c>
      <c r="D14" s="129" t="s">
        <v>13</v>
      </c>
      <c r="E14" s="130" t="s">
        <v>14</v>
      </c>
      <c r="F14" s="130"/>
      <c r="G14" s="130" t="s">
        <v>724</v>
      </c>
      <c r="H14" s="129" t="s">
        <v>22</v>
      </c>
      <c r="I14" s="213" t="s">
        <v>46</v>
      </c>
      <c r="J14" s="129" t="s">
        <v>47</v>
      </c>
      <c r="K14" s="129" t="s">
        <v>14</v>
      </c>
      <c r="L14" s="129" t="s">
        <v>14</v>
      </c>
      <c r="M14" s="131" t="s">
        <v>722</v>
      </c>
      <c r="N14" s="24"/>
    </row>
    <row r="15" spans="2:17" ht="12" thickBot="1">
      <c r="N15" s="24"/>
    </row>
    <row r="16" spans="2:17" ht="26.5" thickBot="1">
      <c r="B16" s="101" t="s">
        <v>1</v>
      </c>
      <c r="C16" s="102" t="s">
        <v>717</v>
      </c>
      <c r="D16" s="102" t="s">
        <v>3</v>
      </c>
      <c r="E16" s="102" t="s">
        <v>4</v>
      </c>
      <c r="F16" s="102" t="s">
        <v>718</v>
      </c>
      <c r="G16" s="102" t="s">
        <v>5</v>
      </c>
      <c r="H16" s="104" t="s">
        <v>6</v>
      </c>
      <c r="I16" s="104" t="s">
        <v>719</v>
      </c>
      <c r="J16" s="104" t="s">
        <v>720</v>
      </c>
      <c r="K16" s="104" t="s">
        <v>8</v>
      </c>
      <c r="L16" s="102" t="s">
        <v>9</v>
      </c>
      <c r="M16" s="103" t="s">
        <v>10</v>
      </c>
      <c r="N16" s="24"/>
    </row>
    <row r="17" spans="2:14" ht="13.5" thickBot="1">
      <c r="B17" s="105" t="s">
        <v>48</v>
      </c>
      <c r="C17" s="106"/>
      <c r="D17" s="106"/>
      <c r="E17" s="106"/>
      <c r="F17" s="106"/>
      <c r="G17" s="106"/>
      <c r="H17" s="107"/>
      <c r="I17" s="107"/>
      <c r="J17" s="107"/>
      <c r="K17" s="107"/>
      <c r="L17" s="106"/>
      <c r="M17" s="108"/>
      <c r="N17" s="24"/>
    </row>
    <row r="18" spans="2:14" ht="13.5" thickBot="1">
      <c r="B18" s="290" t="s">
        <v>49</v>
      </c>
      <c r="C18" s="211" t="str">
        <f>_xlfn.CONCAT(D18,"1")</f>
        <v>Informations enquêté 1</v>
      </c>
      <c r="D18" s="115" t="s">
        <v>51</v>
      </c>
      <c r="E18" s="116" t="s">
        <v>52</v>
      </c>
      <c r="F18" s="116"/>
      <c r="G18" s="116" t="s">
        <v>52</v>
      </c>
      <c r="H18" s="115" t="s">
        <v>53</v>
      </c>
      <c r="I18" s="210" t="s">
        <v>14</v>
      </c>
      <c r="J18" s="115" t="s">
        <v>14</v>
      </c>
      <c r="K18" s="115" t="s">
        <v>725</v>
      </c>
      <c r="L18" s="115" t="s">
        <v>54</v>
      </c>
      <c r="M18" s="117" t="s">
        <v>722</v>
      </c>
      <c r="N18" s="24"/>
    </row>
    <row r="19" spans="2:14" ht="52.5" thickBot="1">
      <c r="B19" s="290"/>
      <c r="C19" s="167" t="str">
        <f t="shared" ref="C19:C45" si="1">_xlfn.CONCAT(D19,RIGHT(C18,1)+1)</f>
        <v>Informations enquêté 2</v>
      </c>
      <c r="D19" s="118" t="s">
        <v>51</v>
      </c>
      <c r="E19" s="119" t="s">
        <v>56</v>
      </c>
      <c r="F19" s="119"/>
      <c r="G19" s="119" t="s">
        <v>56</v>
      </c>
      <c r="H19" s="118" t="s">
        <v>22</v>
      </c>
      <c r="I19" s="158" t="s">
        <v>57</v>
      </c>
      <c r="J19" s="119" t="s">
        <v>726</v>
      </c>
      <c r="K19" s="118" t="s">
        <v>725</v>
      </c>
      <c r="L19" s="118" t="s">
        <v>54</v>
      </c>
      <c r="M19" s="120" t="s">
        <v>722</v>
      </c>
      <c r="N19" s="24"/>
    </row>
    <row r="20" spans="2:14" ht="78.5" thickBot="1">
      <c r="B20" s="290"/>
      <c r="C20" s="167" t="str">
        <f t="shared" si="1"/>
        <v>Informations enquêté 3</v>
      </c>
      <c r="D20" s="118" t="s">
        <v>51</v>
      </c>
      <c r="E20" s="119" t="s">
        <v>60</v>
      </c>
      <c r="F20" s="119"/>
      <c r="G20" s="119" t="s">
        <v>61</v>
      </c>
      <c r="H20" s="118" t="s">
        <v>22</v>
      </c>
      <c r="I20" s="158" t="s">
        <v>62</v>
      </c>
      <c r="J20" s="119" t="s">
        <v>727</v>
      </c>
      <c r="K20" s="118" t="s">
        <v>725</v>
      </c>
      <c r="L20" s="118" t="s">
        <v>54</v>
      </c>
      <c r="M20" s="120" t="s">
        <v>722</v>
      </c>
      <c r="N20" s="24"/>
    </row>
    <row r="21" spans="2:14" ht="52">
      <c r="B21" s="290"/>
      <c r="C21" s="167" t="str">
        <f t="shared" si="1"/>
        <v>Informations enquêté 4</v>
      </c>
      <c r="D21" s="118" t="s">
        <v>51</v>
      </c>
      <c r="E21" s="119" t="s">
        <v>65</v>
      </c>
      <c r="F21" s="119"/>
      <c r="G21" s="119" t="s">
        <v>66</v>
      </c>
      <c r="H21" s="118" t="s">
        <v>22</v>
      </c>
      <c r="I21" s="158" t="s">
        <v>67</v>
      </c>
      <c r="J21" s="119" t="s">
        <v>728</v>
      </c>
      <c r="K21" s="118" t="s">
        <v>725</v>
      </c>
      <c r="L21" s="118" t="s">
        <v>69</v>
      </c>
      <c r="M21" s="120" t="s">
        <v>722</v>
      </c>
      <c r="N21" s="24"/>
    </row>
    <row r="22" spans="2:14" ht="52">
      <c r="B22" s="292" t="s">
        <v>70</v>
      </c>
      <c r="C22" s="167" t="str">
        <f t="shared" si="1"/>
        <v>Composition du ménage 5</v>
      </c>
      <c r="D22" s="118" t="s">
        <v>72</v>
      </c>
      <c r="E22" s="119" t="s">
        <v>73</v>
      </c>
      <c r="F22" s="119"/>
      <c r="G22" s="119" t="s">
        <v>74</v>
      </c>
      <c r="H22" s="118" t="s">
        <v>22</v>
      </c>
      <c r="I22" s="158" t="s">
        <v>57</v>
      </c>
      <c r="J22" s="119" t="s">
        <v>75</v>
      </c>
      <c r="K22" s="118" t="s">
        <v>725</v>
      </c>
      <c r="L22" s="118" t="s">
        <v>76</v>
      </c>
      <c r="M22" s="120" t="s">
        <v>722</v>
      </c>
      <c r="N22" s="24"/>
    </row>
    <row r="23" spans="2:14" ht="13">
      <c r="B23" s="292"/>
      <c r="C23" s="167" t="str">
        <f t="shared" si="1"/>
        <v>Composition du ménage 6</v>
      </c>
      <c r="D23" s="118" t="s">
        <v>72</v>
      </c>
      <c r="E23" s="119" t="s">
        <v>78</v>
      </c>
      <c r="F23" s="119"/>
      <c r="G23" s="119" t="s">
        <v>79</v>
      </c>
      <c r="H23" s="118" t="s">
        <v>53</v>
      </c>
      <c r="I23" s="158" t="s">
        <v>14</v>
      </c>
      <c r="J23" s="118" t="s">
        <v>14</v>
      </c>
      <c r="K23" s="118" t="s">
        <v>725</v>
      </c>
      <c r="L23" s="118" t="s">
        <v>76</v>
      </c>
      <c r="M23" s="120" t="s">
        <v>722</v>
      </c>
      <c r="N23" s="24"/>
    </row>
    <row r="24" spans="2:14" ht="78">
      <c r="B24" s="292"/>
      <c r="C24" s="167" t="str">
        <f t="shared" si="1"/>
        <v>Composition du ménage 7</v>
      </c>
      <c r="D24" s="118" t="s">
        <v>72</v>
      </c>
      <c r="E24" s="119" t="s">
        <v>81</v>
      </c>
      <c r="F24" s="119"/>
      <c r="G24" s="119" t="s">
        <v>82</v>
      </c>
      <c r="H24" s="118" t="s">
        <v>22</v>
      </c>
      <c r="I24" s="158" t="s">
        <v>83</v>
      </c>
      <c r="J24" s="119" t="s">
        <v>84</v>
      </c>
      <c r="K24" s="118" t="s">
        <v>725</v>
      </c>
      <c r="L24" s="118" t="s">
        <v>76</v>
      </c>
      <c r="M24" s="120" t="s">
        <v>722</v>
      </c>
      <c r="N24" s="24"/>
    </row>
    <row r="25" spans="2:14" ht="26">
      <c r="B25" s="292"/>
      <c r="C25" s="167" t="str">
        <f t="shared" si="1"/>
        <v>Composition du ménage 8</v>
      </c>
      <c r="D25" s="121" t="s">
        <v>72</v>
      </c>
      <c r="E25" s="137" t="s">
        <v>86</v>
      </c>
      <c r="F25" s="137"/>
      <c r="G25" s="137" t="s">
        <v>87</v>
      </c>
      <c r="H25" s="121" t="s">
        <v>53</v>
      </c>
      <c r="I25" s="158" t="s">
        <v>14</v>
      </c>
      <c r="J25" s="121" t="s">
        <v>14</v>
      </c>
      <c r="K25" s="118" t="s">
        <v>725</v>
      </c>
      <c r="L25" s="121" t="s">
        <v>76</v>
      </c>
      <c r="M25" s="168" t="s">
        <v>722</v>
      </c>
      <c r="N25" s="24"/>
    </row>
    <row r="26" spans="2:14" ht="39">
      <c r="B26" s="292"/>
      <c r="C26" s="167" t="str">
        <f t="shared" si="1"/>
        <v>Composition du ménage 9</v>
      </c>
      <c r="D26" s="121" t="s">
        <v>72</v>
      </c>
      <c r="E26" s="137" t="s">
        <v>912</v>
      </c>
      <c r="F26" s="137"/>
      <c r="G26" s="137" t="s">
        <v>913</v>
      </c>
      <c r="H26" s="121" t="s">
        <v>53</v>
      </c>
      <c r="I26" s="158" t="s">
        <v>14</v>
      </c>
      <c r="J26" s="121" t="s">
        <v>14</v>
      </c>
      <c r="K26" s="118" t="s">
        <v>725</v>
      </c>
      <c r="L26" s="121" t="s">
        <v>76</v>
      </c>
      <c r="M26" s="168" t="s">
        <v>722</v>
      </c>
      <c r="N26" s="24"/>
    </row>
    <row r="27" spans="2:14" ht="39">
      <c r="B27" s="292"/>
      <c r="C27" s="167" t="str">
        <f t="shared" si="1"/>
        <v>Composition du ménage 10</v>
      </c>
      <c r="D27" s="121" t="s">
        <v>72</v>
      </c>
      <c r="E27" s="137" t="s">
        <v>914</v>
      </c>
      <c r="F27" s="137"/>
      <c r="G27" s="137" t="s">
        <v>915</v>
      </c>
      <c r="H27" s="121" t="s">
        <v>53</v>
      </c>
      <c r="I27" s="158" t="s">
        <v>14</v>
      </c>
      <c r="J27" s="121" t="s">
        <v>14</v>
      </c>
      <c r="K27" s="118" t="s">
        <v>725</v>
      </c>
      <c r="L27" s="121" t="s">
        <v>76</v>
      </c>
      <c r="M27" s="168" t="s">
        <v>722</v>
      </c>
      <c r="N27" s="24"/>
    </row>
    <row r="28" spans="2:14" ht="39">
      <c r="B28" s="292"/>
      <c r="C28" s="167" t="str">
        <f>_xlfn.CONCAT(D28,RIGHT(C27,2)+1)</f>
        <v>Composition du ménage 11</v>
      </c>
      <c r="D28" s="121" t="s">
        <v>72</v>
      </c>
      <c r="E28" s="137" t="s">
        <v>89</v>
      </c>
      <c r="F28" s="137"/>
      <c r="G28" s="137" t="s">
        <v>90</v>
      </c>
      <c r="H28" s="121" t="s">
        <v>53</v>
      </c>
      <c r="I28" s="158" t="s">
        <v>14</v>
      </c>
      <c r="J28" s="121" t="s">
        <v>14</v>
      </c>
      <c r="K28" s="118" t="s">
        <v>725</v>
      </c>
      <c r="L28" s="121" t="s">
        <v>76</v>
      </c>
      <c r="M28" s="168" t="s">
        <v>722</v>
      </c>
      <c r="N28" s="24"/>
    </row>
    <row r="29" spans="2:14" ht="39">
      <c r="B29" s="292"/>
      <c r="C29" s="167" t="str">
        <f t="shared" ref="C29:C45" si="2">_xlfn.CONCAT(D29,RIGHT(C28,2)+1)</f>
        <v>Composition du ménage 12</v>
      </c>
      <c r="D29" s="121" t="s">
        <v>72</v>
      </c>
      <c r="E29" s="137" t="s">
        <v>93</v>
      </c>
      <c r="F29" s="137"/>
      <c r="G29" s="137" t="s">
        <v>94</v>
      </c>
      <c r="H29" s="121" t="s">
        <v>53</v>
      </c>
      <c r="I29" s="158" t="s">
        <v>14</v>
      </c>
      <c r="J29" s="121" t="s">
        <v>14</v>
      </c>
      <c r="K29" s="118" t="s">
        <v>725</v>
      </c>
      <c r="L29" s="121" t="s">
        <v>76</v>
      </c>
      <c r="M29" s="168" t="s">
        <v>722</v>
      </c>
      <c r="N29" s="24"/>
    </row>
    <row r="30" spans="2:14" ht="39">
      <c r="B30" s="292"/>
      <c r="C30" s="167" t="str">
        <f t="shared" si="2"/>
        <v>Composition du ménage 13</v>
      </c>
      <c r="D30" s="121" t="s">
        <v>72</v>
      </c>
      <c r="E30" s="137" t="s">
        <v>96</v>
      </c>
      <c r="F30" s="137"/>
      <c r="G30" s="137" t="s">
        <v>97</v>
      </c>
      <c r="H30" s="121" t="s">
        <v>53</v>
      </c>
      <c r="I30" s="158" t="s">
        <v>14</v>
      </c>
      <c r="J30" s="121" t="s">
        <v>14</v>
      </c>
      <c r="K30" s="118" t="s">
        <v>725</v>
      </c>
      <c r="L30" s="121" t="s">
        <v>76</v>
      </c>
      <c r="M30" s="168" t="s">
        <v>722</v>
      </c>
      <c r="N30" s="24"/>
    </row>
    <row r="31" spans="2:14" ht="39">
      <c r="B31" s="292"/>
      <c r="C31" s="167" t="str">
        <f t="shared" si="2"/>
        <v>Composition du ménage 14</v>
      </c>
      <c r="D31" s="121" t="s">
        <v>72</v>
      </c>
      <c r="E31" s="137" t="s">
        <v>99</v>
      </c>
      <c r="F31" s="137"/>
      <c r="G31" s="137" t="s">
        <v>100</v>
      </c>
      <c r="H31" s="121" t="s">
        <v>53</v>
      </c>
      <c r="I31" s="158" t="s">
        <v>14</v>
      </c>
      <c r="J31" s="121" t="s">
        <v>14</v>
      </c>
      <c r="K31" s="118" t="s">
        <v>725</v>
      </c>
      <c r="L31" s="121" t="s">
        <v>76</v>
      </c>
      <c r="M31" s="168" t="s">
        <v>722</v>
      </c>
      <c r="N31" s="24"/>
    </row>
    <row r="32" spans="2:14" ht="39">
      <c r="B32" s="292"/>
      <c r="C32" s="167" t="str">
        <f t="shared" si="2"/>
        <v>Composition du ménage 15</v>
      </c>
      <c r="D32" s="121" t="s">
        <v>72</v>
      </c>
      <c r="E32" s="137" t="s">
        <v>102</v>
      </c>
      <c r="F32" s="137"/>
      <c r="G32" s="137" t="s">
        <v>103</v>
      </c>
      <c r="H32" s="121" t="s">
        <v>53</v>
      </c>
      <c r="I32" s="158" t="s">
        <v>14</v>
      </c>
      <c r="J32" s="121" t="s">
        <v>14</v>
      </c>
      <c r="K32" s="118" t="s">
        <v>725</v>
      </c>
      <c r="L32" s="121" t="s">
        <v>76</v>
      </c>
      <c r="M32" s="168" t="s">
        <v>722</v>
      </c>
      <c r="N32" s="24"/>
    </row>
    <row r="33" spans="2:14" ht="39">
      <c r="B33" s="292"/>
      <c r="C33" s="167" t="str">
        <f t="shared" si="2"/>
        <v>Composition du ménage 16</v>
      </c>
      <c r="D33" s="121" t="s">
        <v>72</v>
      </c>
      <c r="E33" s="137" t="s">
        <v>105</v>
      </c>
      <c r="F33" s="137"/>
      <c r="G33" s="137" t="s">
        <v>106</v>
      </c>
      <c r="H33" s="121" t="s">
        <v>53</v>
      </c>
      <c r="I33" s="158" t="s">
        <v>14</v>
      </c>
      <c r="J33" s="121" t="s">
        <v>14</v>
      </c>
      <c r="K33" s="118" t="s">
        <v>725</v>
      </c>
      <c r="L33" s="121" t="s">
        <v>76</v>
      </c>
      <c r="M33" s="168" t="s">
        <v>722</v>
      </c>
      <c r="N33" s="24"/>
    </row>
    <row r="34" spans="2:14" ht="39">
      <c r="B34" s="292"/>
      <c r="C34" s="167" t="str">
        <f t="shared" si="2"/>
        <v>Composition du ménage 17</v>
      </c>
      <c r="D34" s="121" t="s">
        <v>72</v>
      </c>
      <c r="E34" s="137" t="s">
        <v>108</v>
      </c>
      <c r="F34" s="137"/>
      <c r="G34" s="137" t="s">
        <v>109</v>
      </c>
      <c r="H34" s="121" t="s">
        <v>53</v>
      </c>
      <c r="I34" s="158" t="s">
        <v>14</v>
      </c>
      <c r="J34" s="121" t="s">
        <v>14</v>
      </c>
      <c r="K34" s="118" t="s">
        <v>725</v>
      </c>
      <c r="L34" s="121" t="s">
        <v>76</v>
      </c>
      <c r="M34" s="168" t="s">
        <v>722</v>
      </c>
      <c r="N34" s="24"/>
    </row>
    <row r="35" spans="2:14" ht="39">
      <c r="B35" s="292"/>
      <c r="C35" s="167" t="str">
        <f t="shared" si="2"/>
        <v>Composition du ménage 18</v>
      </c>
      <c r="D35" s="121" t="s">
        <v>72</v>
      </c>
      <c r="E35" s="137" t="s">
        <v>111</v>
      </c>
      <c r="F35" s="137"/>
      <c r="G35" s="137" t="s">
        <v>112</v>
      </c>
      <c r="H35" s="121" t="s">
        <v>53</v>
      </c>
      <c r="I35" s="158" t="s">
        <v>14</v>
      </c>
      <c r="J35" s="121" t="s">
        <v>14</v>
      </c>
      <c r="K35" s="118" t="s">
        <v>725</v>
      </c>
      <c r="L35" s="121" t="s">
        <v>76</v>
      </c>
      <c r="M35" s="168" t="s">
        <v>722</v>
      </c>
      <c r="N35" s="24"/>
    </row>
    <row r="36" spans="2:14" ht="39">
      <c r="B36" s="292"/>
      <c r="C36" s="167" t="str">
        <f t="shared" si="2"/>
        <v>Composition du ménage 19</v>
      </c>
      <c r="D36" s="121" t="s">
        <v>72</v>
      </c>
      <c r="E36" s="137" t="s">
        <v>114</v>
      </c>
      <c r="F36" s="137"/>
      <c r="G36" s="137" t="s">
        <v>115</v>
      </c>
      <c r="H36" s="121" t="s">
        <v>53</v>
      </c>
      <c r="I36" s="158" t="s">
        <v>14</v>
      </c>
      <c r="J36" s="121" t="s">
        <v>14</v>
      </c>
      <c r="K36" s="118" t="s">
        <v>725</v>
      </c>
      <c r="L36" s="121" t="s">
        <v>76</v>
      </c>
      <c r="M36" s="168" t="s">
        <v>722</v>
      </c>
      <c r="N36" s="24"/>
    </row>
    <row r="37" spans="2:14" ht="39">
      <c r="B37" s="292"/>
      <c r="C37" s="167" t="str">
        <f t="shared" si="2"/>
        <v>Composition du ménage 20</v>
      </c>
      <c r="D37" s="121" t="s">
        <v>72</v>
      </c>
      <c r="E37" s="137" t="s">
        <v>117</v>
      </c>
      <c r="F37" s="137"/>
      <c r="G37" s="137" t="s">
        <v>118</v>
      </c>
      <c r="H37" s="121" t="s">
        <v>53</v>
      </c>
      <c r="I37" s="158" t="s">
        <v>14</v>
      </c>
      <c r="J37" s="121" t="s">
        <v>14</v>
      </c>
      <c r="K37" s="118" t="s">
        <v>725</v>
      </c>
      <c r="L37" s="121" t="s">
        <v>76</v>
      </c>
      <c r="M37" s="168" t="s">
        <v>722</v>
      </c>
      <c r="N37" s="24"/>
    </row>
    <row r="38" spans="2:14" ht="52">
      <c r="B38" s="292"/>
      <c r="C38" s="167" t="str">
        <f t="shared" si="2"/>
        <v>Composition du ménage 21</v>
      </c>
      <c r="D38" s="118" t="s">
        <v>72</v>
      </c>
      <c r="E38" s="119" t="s">
        <v>120</v>
      </c>
      <c r="F38" s="119"/>
      <c r="G38" s="119" t="s">
        <v>121</v>
      </c>
      <c r="H38" s="118" t="s">
        <v>22</v>
      </c>
      <c r="I38" s="158" t="s">
        <v>67</v>
      </c>
      <c r="J38" s="119" t="s">
        <v>122</v>
      </c>
      <c r="K38" s="118" t="s">
        <v>725</v>
      </c>
      <c r="L38" s="118" t="s">
        <v>76</v>
      </c>
      <c r="M38" s="120" t="s">
        <v>722</v>
      </c>
      <c r="N38" s="24"/>
    </row>
    <row r="39" spans="2:14" ht="52">
      <c r="B39" s="293" t="s">
        <v>729</v>
      </c>
      <c r="C39" s="167" t="str">
        <f>_xlfn.CONCAT(D39, " 1")</f>
        <v>Personnes vulnérables au sein du ménage  1</v>
      </c>
      <c r="D39" s="118" t="s">
        <v>925</v>
      </c>
      <c r="E39" s="119" t="s">
        <v>125</v>
      </c>
      <c r="F39" s="119"/>
      <c r="G39" s="119" t="s">
        <v>126</v>
      </c>
      <c r="H39" s="118" t="s">
        <v>22</v>
      </c>
      <c r="I39" s="158" t="s">
        <v>67</v>
      </c>
      <c r="J39" s="119" t="s">
        <v>122</v>
      </c>
      <c r="K39" s="118" t="s">
        <v>725</v>
      </c>
      <c r="L39" s="118" t="s">
        <v>76</v>
      </c>
      <c r="M39" s="120" t="s">
        <v>722</v>
      </c>
      <c r="N39" s="24"/>
    </row>
    <row r="40" spans="2:14" ht="169">
      <c r="B40" s="293"/>
      <c r="C40" s="167" t="str">
        <f t="shared" si="2"/>
        <v>Personnes vulnérables au sein du ménage 2</v>
      </c>
      <c r="D40" s="118" t="s">
        <v>925</v>
      </c>
      <c r="E40" s="119" t="s">
        <v>128</v>
      </c>
      <c r="F40" s="119"/>
      <c r="G40" s="119" t="s">
        <v>129</v>
      </c>
      <c r="H40" s="118" t="s">
        <v>130</v>
      </c>
      <c r="I40" s="158" t="s">
        <v>131</v>
      </c>
      <c r="J40" s="119" t="s">
        <v>730</v>
      </c>
      <c r="K40" s="118" t="s">
        <v>725</v>
      </c>
      <c r="L40" s="118" t="s">
        <v>76</v>
      </c>
      <c r="M40" s="120" t="s">
        <v>722</v>
      </c>
      <c r="N40" s="24"/>
    </row>
    <row r="41" spans="2:14" ht="26">
      <c r="B41" s="293"/>
      <c r="C41" s="167" t="str">
        <f t="shared" ref="C41:C45" si="3">_xlfn.CONCAT(D41,RIGHT(C40,1)+1)</f>
        <v>Personnes vulnérables au sein du ménage 3</v>
      </c>
      <c r="D41" s="118" t="s">
        <v>925</v>
      </c>
      <c r="E41" s="137" t="s">
        <v>133</v>
      </c>
      <c r="F41" s="137"/>
      <c r="G41" s="137" t="s">
        <v>731</v>
      </c>
      <c r="H41" s="121" t="s">
        <v>135</v>
      </c>
      <c r="I41" s="158" t="s">
        <v>14</v>
      </c>
      <c r="J41" s="121" t="s">
        <v>14</v>
      </c>
      <c r="K41" s="121" t="s">
        <v>725</v>
      </c>
      <c r="L41" s="121" t="s">
        <v>76</v>
      </c>
      <c r="M41" s="168" t="s">
        <v>722</v>
      </c>
      <c r="N41" s="24"/>
    </row>
    <row r="42" spans="2:14" ht="26">
      <c r="B42" s="293"/>
      <c r="C42" s="167" t="str">
        <f t="shared" si="3"/>
        <v>Personnes vulnérables au sein du ménage 4</v>
      </c>
      <c r="D42" s="118" t="s">
        <v>925</v>
      </c>
      <c r="E42" s="137" t="s">
        <v>136</v>
      </c>
      <c r="F42" s="137"/>
      <c r="G42" s="137" t="s">
        <v>732</v>
      </c>
      <c r="H42" s="121" t="s">
        <v>135</v>
      </c>
      <c r="I42" s="158" t="s">
        <v>14</v>
      </c>
      <c r="J42" s="121" t="s">
        <v>14</v>
      </c>
      <c r="K42" s="121" t="s">
        <v>725</v>
      </c>
      <c r="L42" s="121" t="s">
        <v>76</v>
      </c>
      <c r="M42" s="168" t="s">
        <v>722</v>
      </c>
      <c r="N42" s="24"/>
    </row>
    <row r="43" spans="2:14" ht="26">
      <c r="B43" s="293"/>
      <c r="C43" s="167" t="str">
        <f t="shared" si="3"/>
        <v>Personnes vulnérables au sein du ménage 5</v>
      </c>
      <c r="D43" s="118" t="s">
        <v>925</v>
      </c>
      <c r="E43" s="121" t="s">
        <v>138</v>
      </c>
      <c r="F43" s="121"/>
      <c r="G43" s="121" t="s">
        <v>139</v>
      </c>
      <c r="H43" s="121" t="s">
        <v>135</v>
      </c>
      <c r="I43" s="158" t="s">
        <v>14</v>
      </c>
      <c r="J43" s="121" t="s">
        <v>14</v>
      </c>
      <c r="K43" s="121" t="s">
        <v>725</v>
      </c>
      <c r="L43" s="121" t="s">
        <v>76</v>
      </c>
      <c r="M43" s="168" t="s">
        <v>722</v>
      </c>
      <c r="N43" s="24"/>
    </row>
    <row r="44" spans="2:14" ht="26">
      <c r="B44" s="293"/>
      <c r="C44" s="167" t="str">
        <f t="shared" si="3"/>
        <v>Personnes vulnérables au sein du ménage 6</v>
      </c>
      <c r="D44" s="118" t="s">
        <v>925</v>
      </c>
      <c r="E44" s="121" t="s">
        <v>138</v>
      </c>
      <c r="F44" s="121"/>
      <c r="G44" s="121" t="s">
        <v>140</v>
      </c>
      <c r="H44" s="121" t="s">
        <v>135</v>
      </c>
      <c r="I44" s="158" t="s">
        <v>14</v>
      </c>
      <c r="J44" s="121" t="s">
        <v>14</v>
      </c>
      <c r="K44" s="121" t="s">
        <v>725</v>
      </c>
      <c r="L44" s="121" t="s">
        <v>76</v>
      </c>
      <c r="M44" s="168" t="s">
        <v>722</v>
      </c>
      <c r="N44" s="24"/>
    </row>
    <row r="45" spans="2:14" ht="26.5" thickBot="1">
      <c r="B45" s="293"/>
      <c r="C45" s="167" t="str">
        <f t="shared" si="3"/>
        <v>Personnes vulnérables au sein du ménage 7</v>
      </c>
      <c r="D45" s="118" t="s">
        <v>925</v>
      </c>
      <c r="E45" s="193" t="s">
        <v>138</v>
      </c>
      <c r="F45" s="193"/>
      <c r="G45" s="193" t="s">
        <v>141</v>
      </c>
      <c r="H45" s="193" t="s">
        <v>135</v>
      </c>
      <c r="I45" s="169" t="s">
        <v>14</v>
      </c>
      <c r="J45" s="193" t="s">
        <v>14</v>
      </c>
      <c r="K45" s="193" t="s">
        <v>725</v>
      </c>
      <c r="L45" s="193" t="s">
        <v>76</v>
      </c>
      <c r="M45" s="194" t="s">
        <v>722</v>
      </c>
      <c r="N45" s="24"/>
    </row>
    <row r="46" spans="2:14" ht="12" thickBot="1">
      <c r="N46" s="24"/>
    </row>
    <row r="47" spans="2:14" ht="26.5" thickBot="1">
      <c r="B47" s="101" t="s">
        <v>1</v>
      </c>
      <c r="C47" s="102" t="s">
        <v>717</v>
      </c>
      <c r="D47" s="102" t="s">
        <v>3</v>
      </c>
      <c r="E47" s="102" t="s">
        <v>4</v>
      </c>
      <c r="F47" s="102" t="s">
        <v>718</v>
      </c>
      <c r="G47" s="102" t="s">
        <v>5</v>
      </c>
      <c r="H47" s="104" t="s">
        <v>6</v>
      </c>
      <c r="I47" s="104" t="s">
        <v>719</v>
      </c>
      <c r="J47" s="104" t="s">
        <v>720</v>
      </c>
      <c r="K47" s="104" t="s">
        <v>8</v>
      </c>
      <c r="L47" s="102" t="s">
        <v>9</v>
      </c>
      <c r="M47" s="103" t="s">
        <v>10</v>
      </c>
      <c r="N47" s="24"/>
    </row>
    <row r="48" spans="2:14" ht="13.5" thickBot="1">
      <c r="B48" s="110" t="s">
        <v>142</v>
      </c>
      <c r="C48" s="111"/>
      <c r="D48" s="111"/>
      <c r="E48" s="111"/>
      <c r="F48" s="111"/>
      <c r="G48" s="111"/>
      <c r="H48" s="112"/>
      <c r="I48" s="112"/>
      <c r="J48" s="112"/>
      <c r="K48" s="112"/>
      <c r="L48" s="111"/>
      <c r="M48" s="113"/>
      <c r="N48" s="24"/>
    </row>
    <row r="49" spans="2:15" s="45" customFormat="1" ht="91.5" thickBot="1">
      <c r="B49" s="291" t="s">
        <v>142</v>
      </c>
      <c r="C49" s="167" t="str">
        <f>_xlfn.CONCAT(D49, " 1")</f>
        <v>Dynamiques de déplacement 1</v>
      </c>
      <c r="D49" s="116" t="s">
        <v>145</v>
      </c>
      <c r="E49" s="116" t="s">
        <v>146</v>
      </c>
      <c r="F49" s="116"/>
      <c r="G49" s="116" t="s">
        <v>147</v>
      </c>
      <c r="H49" s="116" t="s">
        <v>22</v>
      </c>
      <c r="I49" s="163" t="s">
        <v>148</v>
      </c>
      <c r="J49" s="116" t="s">
        <v>149</v>
      </c>
      <c r="K49" s="133" t="s">
        <v>725</v>
      </c>
      <c r="L49" s="134" t="s">
        <v>76</v>
      </c>
      <c r="M49" s="168" t="s">
        <v>722</v>
      </c>
      <c r="O49" s="1"/>
    </row>
    <row r="50" spans="2:15" ht="78.5" thickBot="1">
      <c r="B50" s="291"/>
      <c r="C50" s="167" t="str">
        <f t="shared" ref="C50:C57" si="4">_xlfn.CONCAT(D50,RIGHT(C49,2)+1)</f>
        <v>Dynamiques de déplacement 2</v>
      </c>
      <c r="D50" s="119" t="s">
        <v>926</v>
      </c>
      <c r="E50" s="119" t="s">
        <v>152</v>
      </c>
      <c r="F50" s="119"/>
      <c r="G50" s="119" t="s">
        <v>153</v>
      </c>
      <c r="H50" s="118" t="s">
        <v>22</v>
      </c>
      <c r="I50" s="158" t="s">
        <v>154</v>
      </c>
      <c r="J50" s="119" t="s">
        <v>155</v>
      </c>
      <c r="K50" s="118" t="s">
        <v>725</v>
      </c>
      <c r="L50" s="136" t="s">
        <v>76</v>
      </c>
      <c r="M50" s="168" t="s">
        <v>722</v>
      </c>
      <c r="N50" s="24"/>
    </row>
    <row r="51" spans="2:15" ht="26.5" thickBot="1">
      <c r="B51" s="291"/>
      <c r="C51" s="167" t="str">
        <f t="shared" si="4"/>
        <v>Dynamiques de déplacement 3</v>
      </c>
      <c r="D51" s="119" t="s">
        <v>926</v>
      </c>
      <c r="E51" s="119"/>
      <c r="F51" s="119"/>
      <c r="G51" s="119" t="s">
        <v>733</v>
      </c>
      <c r="H51" s="118" t="s">
        <v>22</v>
      </c>
      <c r="I51" s="158"/>
      <c r="J51" s="119" t="s">
        <v>734</v>
      </c>
      <c r="K51" s="118" t="s">
        <v>725</v>
      </c>
      <c r="L51" s="136" t="s">
        <v>76</v>
      </c>
      <c r="M51" s="168" t="s">
        <v>722</v>
      </c>
      <c r="N51" s="24"/>
    </row>
    <row r="52" spans="2:15" ht="208.5" thickBot="1">
      <c r="B52" s="291"/>
      <c r="C52" s="167" t="str">
        <f t="shared" si="4"/>
        <v>Dynamiques de déplacement 4</v>
      </c>
      <c r="D52" s="119" t="s">
        <v>926</v>
      </c>
      <c r="E52" s="119"/>
      <c r="F52" s="119"/>
      <c r="G52" s="119" t="s">
        <v>735</v>
      </c>
      <c r="H52" s="118" t="s">
        <v>736</v>
      </c>
      <c r="I52" s="158" t="s">
        <v>159</v>
      </c>
      <c r="J52" s="119" t="s">
        <v>160</v>
      </c>
      <c r="K52" s="118" t="s">
        <v>725</v>
      </c>
      <c r="L52" s="136" t="s">
        <v>76</v>
      </c>
      <c r="M52" s="168" t="s">
        <v>722</v>
      </c>
      <c r="N52" s="24"/>
    </row>
    <row r="53" spans="2:15" ht="26.5" thickBot="1">
      <c r="B53" s="291"/>
      <c r="C53" s="167" t="str">
        <f t="shared" si="4"/>
        <v>Dynamiques de déplacement 5</v>
      </c>
      <c r="D53" s="119" t="s">
        <v>926</v>
      </c>
      <c r="E53" s="119"/>
      <c r="F53" s="119"/>
      <c r="G53" s="119" t="s">
        <v>278</v>
      </c>
      <c r="H53" s="118" t="s">
        <v>737</v>
      </c>
      <c r="I53" s="158" t="s">
        <v>14</v>
      </c>
      <c r="J53" s="119" t="s">
        <v>14</v>
      </c>
      <c r="K53" s="118" t="s">
        <v>738</v>
      </c>
      <c r="L53" s="136" t="s">
        <v>76</v>
      </c>
      <c r="M53" s="168" t="s">
        <v>722</v>
      </c>
      <c r="N53" s="24"/>
    </row>
    <row r="54" spans="2:15" ht="169.5" thickBot="1">
      <c r="B54" s="291"/>
      <c r="C54" s="167" t="str">
        <f t="shared" si="4"/>
        <v>Dynamiques de déplacement 6</v>
      </c>
      <c r="D54" s="119" t="s">
        <v>926</v>
      </c>
      <c r="E54" s="119"/>
      <c r="F54" s="119"/>
      <c r="G54" s="119" t="s">
        <v>739</v>
      </c>
      <c r="H54" s="118" t="s">
        <v>130</v>
      </c>
      <c r="I54" s="158"/>
      <c r="J54" s="119" t="s">
        <v>740</v>
      </c>
      <c r="K54" s="118" t="s">
        <v>725</v>
      </c>
      <c r="L54" s="136" t="s">
        <v>76</v>
      </c>
      <c r="M54" s="168" t="s">
        <v>722</v>
      </c>
      <c r="N54" s="24"/>
    </row>
    <row r="55" spans="2:15" ht="26.5" thickBot="1">
      <c r="B55" s="291"/>
      <c r="C55" s="167" t="str">
        <f t="shared" si="4"/>
        <v>Dynamiques de déplacement 7</v>
      </c>
      <c r="D55" s="119" t="s">
        <v>926</v>
      </c>
      <c r="E55" s="119"/>
      <c r="F55" s="119"/>
      <c r="G55" s="119" t="s">
        <v>278</v>
      </c>
      <c r="H55" s="118" t="s">
        <v>737</v>
      </c>
      <c r="I55" s="158" t="s">
        <v>14</v>
      </c>
      <c r="J55" s="119" t="s">
        <v>14</v>
      </c>
      <c r="K55" s="118" t="s">
        <v>741</v>
      </c>
      <c r="L55" s="136" t="s">
        <v>76</v>
      </c>
      <c r="M55" s="168" t="s">
        <v>722</v>
      </c>
      <c r="N55" s="24"/>
    </row>
    <row r="56" spans="2:15" ht="78.5" thickBot="1">
      <c r="B56" s="291"/>
      <c r="C56" s="167" t="str">
        <f t="shared" si="4"/>
        <v>Dynamiques de déplacement 8</v>
      </c>
      <c r="D56" s="119" t="s">
        <v>926</v>
      </c>
      <c r="E56" s="119" t="s">
        <v>162</v>
      </c>
      <c r="F56" s="119"/>
      <c r="G56" s="119" t="s">
        <v>163</v>
      </c>
      <c r="H56" s="118" t="s">
        <v>22</v>
      </c>
      <c r="I56" s="158" t="s">
        <v>164</v>
      </c>
      <c r="J56" s="119" t="s">
        <v>165</v>
      </c>
      <c r="K56" s="118" t="s">
        <v>725</v>
      </c>
      <c r="L56" s="136" t="s">
        <v>76</v>
      </c>
      <c r="M56" s="168" t="s">
        <v>722</v>
      </c>
      <c r="N56" s="24"/>
    </row>
    <row r="57" spans="2:15" ht="78.5" thickBot="1">
      <c r="B57" s="291"/>
      <c r="C57" s="167" t="str">
        <f>_xlfn.CONCAT(D57,RIGHT(C56,2)+1)</f>
        <v>Dynamiques de déplacement 9</v>
      </c>
      <c r="D57" s="119" t="s">
        <v>926</v>
      </c>
      <c r="E57" s="138" t="s">
        <v>162</v>
      </c>
      <c r="F57" s="138"/>
      <c r="G57" s="138" t="s">
        <v>167</v>
      </c>
      <c r="H57" s="122" t="s">
        <v>22</v>
      </c>
      <c r="I57" s="169" t="s">
        <v>168</v>
      </c>
      <c r="J57" s="138" t="s">
        <v>169</v>
      </c>
      <c r="K57" s="122" t="s">
        <v>725</v>
      </c>
      <c r="L57" s="139" t="s">
        <v>76</v>
      </c>
      <c r="M57" s="168" t="s">
        <v>722</v>
      </c>
      <c r="N57" s="24"/>
    </row>
    <row r="58" spans="2:15" ht="13.5" thickBot="1">
      <c r="B58" s="189"/>
      <c r="C58" s="189"/>
      <c r="D58" s="189"/>
      <c r="E58" s="189"/>
      <c r="F58" s="189"/>
      <c r="G58" s="189"/>
      <c r="H58" s="156"/>
      <c r="I58" s="156"/>
      <c r="J58" s="189"/>
      <c r="K58" s="156"/>
      <c r="L58" s="156"/>
      <c r="M58" s="156"/>
      <c r="N58" s="24"/>
    </row>
    <row r="59" spans="2:15" ht="26.5" thickBot="1">
      <c r="B59" s="101" t="s">
        <v>1</v>
      </c>
      <c r="C59" s="102" t="s">
        <v>717</v>
      </c>
      <c r="D59" s="102" t="s">
        <v>3</v>
      </c>
      <c r="E59" s="102" t="s">
        <v>4</v>
      </c>
      <c r="F59" s="102" t="s">
        <v>718</v>
      </c>
      <c r="G59" s="102" t="s">
        <v>5</v>
      </c>
      <c r="H59" s="104" t="s">
        <v>6</v>
      </c>
      <c r="I59" s="104" t="s">
        <v>719</v>
      </c>
      <c r="J59" s="104" t="s">
        <v>720</v>
      </c>
      <c r="K59" s="104" t="s">
        <v>8</v>
      </c>
      <c r="L59" s="102" t="s">
        <v>9</v>
      </c>
      <c r="M59" s="103" t="s">
        <v>10</v>
      </c>
      <c r="N59" s="24"/>
    </row>
    <row r="60" spans="2:15" ht="13.5" thickBot="1">
      <c r="B60" s="110" t="s">
        <v>742</v>
      </c>
      <c r="C60" s="111"/>
      <c r="D60" s="111"/>
      <c r="E60" s="111"/>
      <c r="F60" s="111"/>
      <c r="G60" s="111"/>
      <c r="H60" s="112"/>
      <c r="I60" s="112"/>
      <c r="J60" s="112"/>
      <c r="K60" s="112"/>
      <c r="L60" s="111"/>
      <c r="M60" s="113"/>
      <c r="N60" s="24"/>
    </row>
    <row r="61" spans="2:15" ht="52.5" thickBot="1">
      <c r="B61" s="294" t="s">
        <v>742</v>
      </c>
      <c r="C61" s="167" t="str">
        <f>_xlfn.CONCAT(D61, " 1")</f>
        <v>Hesper scale 1</v>
      </c>
      <c r="D61" s="224" t="s">
        <v>743</v>
      </c>
      <c r="E61" s="236"/>
      <c r="F61" s="224"/>
      <c r="G61" s="224" t="s">
        <v>744</v>
      </c>
      <c r="H61" s="237" t="s">
        <v>248</v>
      </c>
      <c r="I61" s="238"/>
      <c r="J61" s="239" t="s">
        <v>745</v>
      </c>
      <c r="K61" s="240" t="s">
        <v>725</v>
      </c>
      <c r="L61" s="237" t="s">
        <v>76</v>
      </c>
      <c r="M61" s="241" t="s">
        <v>722</v>
      </c>
      <c r="N61" s="24"/>
    </row>
    <row r="62" spans="2:15" ht="52.5" thickBot="1">
      <c r="B62" s="294"/>
      <c r="C62" s="167" t="str">
        <f>_xlfn.CONCAT(D62," ", RIGHT(C61,2)+1)</f>
        <v>Hesper scale 2</v>
      </c>
      <c r="D62" s="234" t="s">
        <v>743</v>
      </c>
      <c r="E62" s="234"/>
      <c r="F62" s="234" t="s">
        <v>746</v>
      </c>
      <c r="G62" s="234" t="s">
        <v>747</v>
      </c>
      <c r="H62" s="223" t="s">
        <v>22</v>
      </c>
      <c r="I62" s="212" t="s">
        <v>67</v>
      </c>
      <c r="J62" s="235" t="s">
        <v>287</v>
      </c>
      <c r="K62" s="153" t="s">
        <v>725</v>
      </c>
      <c r="L62" s="223" t="s">
        <v>76</v>
      </c>
      <c r="M62" s="217" t="s">
        <v>722</v>
      </c>
      <c r="N62" s="24"/>
    </row>
    <row r="63" spans="2:15" ht="52.5" thickBot="1">
      <c r="B63" s="294"/>
      <c r="C63" s="167" t="str">
        <f t="shared" ref="C63:C89" si="5">_xlfn.CONCAT(D63," ", RIGHT(C62,2)+1)</f>
        <v>Hesper scale 3</v>
      </c>
      <c r="D63" s="225" t="s">
        <v>743</v>
      </c>
      <c r="E63" s="225"/>
      <c r="F63" s="225" t="s">
        <v>748</v>
      </c>
      <c r="G63" s="225" t="s">
        <v>749</v>
      </c>
      <c r="H63" s="144" t="s">
        <v>22</v>
      </c>
      <c r="I63" s="150" t="s">
        <v>67</v>
      </c>
      <c r="J63" s="146" t="s">
        <v>287</v>
      </c>
      <c r="K63" s="119" t="s">
        <v>725</v>
      </c>
      <c r="L63" s="144" t="s">
        <v>76</v>
      </c>
      <c r="M63" s="168" t="s">
        <v>722</v>
      </c>
      <c r="N63" s="24"/>
    </row>
    <row r="64" spans="2:15" ht="52.5" thickBot="1">
      <c r="B64" s="294"/>
      <c r="C64" s="167" t="str">
        <f t="shared" si="5"/>
        <v>Hesper scale 4</v>
      </c>
      <c r="D64" s="225" t="s">
        <v>743</v>
      </c>
      <c r="E64" s="225"/>
      <c r="F64" s="225" t="s">
        <v>750</v>
      </c>
      <c r="G64" s="225" t="s">
        <v>751</v>
      </c>
      <c r="H64" s="144" t="s">
        <v>22</v>
      </c>
      <c r="I64" s="150" t="s">
        <v>67</v>
      </c>
      <c r="J64" s="146" t="s">
        <v>287</v>
      </c>
      <c r="K64" s="119" t="s">
        <v>725</v>
      </c>
      <c r="L64" s="144" t="s">
        <v>76</v>
      </c>
      <c r="M64" s="168" t="s">
        <v>722</v>
      </c>
      <c r="N64" s="24"/>
    </row>
    <row r="65" spans="2:14" ht="52.5" thickBot="1">
      <c r="B65" s="294"/>
      <c r="C65" s="167" t="str">
        <f t="shared" si="5"/>
        <v>Hesper scale 5</v>
      </c>
      <c r="D65" s="225" t="s">
        <v>743</v>
      </c>
      <c r="E65" s="225"/>
      <c r="F65" s="225" t="s">
        <v>752</v>
      </c>
      <c r="G65" s="225" t="s">
        <v>753</v>
      </c>
      <c r="H65" s="144" t="s">
        <v>22</v>
      </c>
      <c r="I65" s="150" t="s">
        <v>67</v>
      </c>
      <c r="J65" s="146" t="s">
        <v>287</v>
      </c>
      <c r="K65" s="119" t="s">
        <v>725</v>
      </c>
      <c r="L65" s="144" t="s">
        <v>76</v>
      </c>
      <c r="M65" s="168" t="s">
        <v>722</v>
      </c>
      <c r="N65" s="24"/>
    </row>
    <row r="66" spans="2:14" ht="78.5" thickBot="1">
      <c r="B66" s="294"/>
      <c r="C66" s="167" t="str">
        <f t="shared" si="5"/>
        <v>Hesper scale 6</v>
      </c>
      <c r="D66" s="225" t="s">
        <v>743</v>
      </c>
      <c r="E66" s="225"/>
      <c r="F66" s="225" t="s">
        <v>754</v>
      </c>
      <c r="G66" s="225" t="s">
        <v>755</v>
      </c>
      <c r="H66" s="144" t="s">
        <v>22</v>
      </c>
      <c r="I66" s="150" t="s">
        <v>67</v>
      </c>
      <c r="J66" s="146" t="s">
        <v>287</v>
      </c>
      <c r="K66" s="119" t="s">
        <v>725</v>
      </c>
      <c r="L66" s="144" t="s">
        <v>76</v>
      </c>
      <c r="M66" s="168" t="s">
        <v>722</v>
      </c>
      <c r="N66" s="24"/>
    </row>
    <row r="67" spans="2:14" ht="52.5" thickBot="1">
      <c r="B67" s="294"/>
      <c r="C67" s="167" t="str">
        <f t="shared" si="5"/>
        <v>Hesper scale 7</v>
      </c>
      <c r="D67" s="225" t="s">
        <v>743</v>
      </c>
      <c r="E67" s="225"/>
      <c r="F67" s="225" t="s">
        <v>756</v>
      </c>
      <c r="G67" s="225" t="s">
        <v>757</v>
      </c>
      <c r="H67" s="144" t="s">
        <v>22</v>
      </c>
      <c r="I67" s="150" t="s">
        <v>67</v>
      </c>
      <c r="J67" s="146" t="s">
        <v>287</v>
      </c>
      <c r="K67" s="119" t="s">
        <v>725</v>
      </c>
      <c r="L67" s="144" t="s">
        <v>76</v>
      </c>
      <c r="M67" s="168" t="s">
        <v>722</v>
      </c>
      <c r="N67" s="24"/>
    </row>
    <row r="68" spans="2:14" ht="52.5" thickBot="1">
      <c r="B68" s="294"/>
      <c r="C68" s="167" t="str">
        <f t="shared" si="5"/>
        <v>Hesper scale 8</v>
      </c>
      <c r="D68" s="225" t="s">
        <v>743</v>
      </c>
      <c r="E68" s="225"/>
      <c r="F68" s="225" t="s">
        <v>758</v>
      </c>
      <c r="G68" s="225" t="s">
        <v>759</v>
      </c>
      <c r="H68" s="144" t="s">
        <v>22</v>
      </c>
      <c r="I68" s="150" t="s">
        <v>67</v>
      </c>
      <c r="J68" s="146" t="s">
        <v>287</v>
      </c>
      <c r="K68" s="119" t="s">
        <v>725</v>
      </c>
      <c r="L68" s="144" t="s">
        <v>76</v>
      </c>
      <c r="M68" s="168" t="s">
        <v>722</v>
      </c>
      <c r="N68" s="24"/>
    </row>
    <row r="69" spans="2:14" ht="52.5" thickBot="1">
      <c r="B69" s="294"/>
      <c r="C69" s="167" t="str">
        <f t="shared" si="5"/>
        <v>Hesper scale 9</v>
      </c>
      <c r="D69" s="225" t="s">
        <v>743</v>
      </c>
      <c r="E69" s="225"/>
      <c r="F69" s="225" t="s">
        <v>760</v>
      </c>
      <c r="G69" s="225" t="s">
        <v>761</v>
      </c>
      <c r="H69" s="144" t="s">
        <v>22</v>
      </c>
      <c r="I69" s="150" t="s">
        <v>67</v>
      </c>
      <c r="J69" s="146" t="s">
        <v>287</v>
      </c>
      <c r="K69" s="119" t="s">
        <v>725</v>
      </c>
      <c r="L69" s="144" t="s">
        <v>76</v>
      </c>
      <c r="M69" s="168" t="s">
        <v>722</v>
      </c>
      <c r="N69" s="24"/>
    </row>
    <row r="70" spans="2:14" ht="78.5" thickBot="1">
      <c r="B70" s="294"/>
      <c r="C70" s="167" t="str">
        <f t="shared" si="5"/>
        <v>Hesper scale 10</v>
      </c>
      <c r="D70" s="225" t="s">
        <v>743</v>
      </c>
      <c r="E70" s="225"/>
      <c r="F70" s="225" t="s">
        <v>762</v>
      </c>
      <c r="G70" s="225" t="s">
        <v>763</v>
      </c>
      <c r="H70" s="144" t="s">
        <v>22</v>
      </c>
      <c r="I70" s="150" t="s">
        <v>67</v>
      </c>
      <c r="J70" s="146" t="s">
        <v>287</v>
      </c>
      <c r="K70" s="119" t="s">
        <v>725</v>
      </c>
      <c r="L70" s="144" t="s">
        <v>76</v>
      </c>
      <c r="M70" s="168" t="s">
        <v>722</v>
      </c>
      <c r="N70" s="24"/>
    </row>
    <row r="71" spans="2:14" ht="52.5" thickBot="1">
      <c r="B71" s="294"/>
      <c r="C71" s="167" t="str">
        <f t="shared" si="5"/>
        <v>Hesper scale 11</v>
      </c>
      <c r="D71" s="225" t="s">
        <v>743</v>
      </c>
      <c r="E71" s="225"/>
      <c r="F71" s="225" t="s">
        <v>764</v>
      </c>
      <c r="G71" s="225" t="s">
        <v>765</v>
      </c>
      <c r="H71" s="144" t="s">
        <v>22</v>
      </c>
      <c r="I71" s="150" t="s">
        <v>67</v>
      </c>
      <c r="J71" s="146" t="s">
        <v>287</v>
      </c>
      <c r="K71" s="119" t="s">
        <v>725</v>
      </c>
      <c r="L71" s="144" t="s">
        <v>76</v>
      </c>
      <c r="M71" s="168" t="s">
        <v>722</v>
      </c>
      <c r="N71" s="24"/>
    </row>
    <row r="72" spans="2:14" ht="52.5" thickBot="1">
      <c r="B72" s="294"/>
      <c r="C72" s="167" t="str">
        <f t="shared" si="5"/>
        <v>Hesper scale 12</v>
      </c>
      <c r="D72" s="225" t="s">
        <v>743</v>
      </c>
      <c r="E72" s="225"/>
      <c r="F72" s="225" t="s">
        <v>766</v>
      </c>
      <c r="G72" s="225" t="s">
        <v>767</v>
      </c>
      <c r="H72" s="144" t="s">
        <v>22</v>
      </c>
      <c r="I72" s="150" t="s">
        <v>67</v>
      </c>
      <c r="J72" s="146" t="s">
        <v>287</v>
      </c>
      <c r="K72" s="119" t="s">
        <v>725</v>
      </c>
      <c r="L72" s="144" t="s">
        <v>76</v>
      </c>
      <c r="M72" s="168" t="s">
        <v>722</v>
      </c>
      <c r="N72" s="24"/>
    </row>
    <row r="73" spans="2:14" ht="52.5" thickBot="1">
      <c r="B73" s="294"/>
      <c r="C73" s="167" t="str">
        <f t="shared" si="5"/>
        <v>Hesper scale 13</v>
      </c>
      <c r="D73" s="225" t="s">
        <v>743</v>
      </c>
      <c r="E73" s="225"/>
      <c r="F73" s="225" t="s">
        <v>768</v>
      </c>
      <c r="G73" s="225" t="s">
        <v>769</v>
      </c>
      <c r="H73" s="144" t="s">
        <v>22</v>
      </c>
      <c r="I73" s="150" t="s">
        <v>67</v>
      </c>
      <c r="J73" s="146" t="s">
        <v>287</v>
      </c>
      <c r="K73" s="119" t="s">
        <v>725</v>
      </c>
      <c r="L73" s="144" t="s">
        <v>76</v>
      </c>
      <c r="M73" s="168" t="s">
        <v>722</v>
      </c>
      <c r="N73" s="24"/>
    </row>
    <row r="74" spans="2:14" ht="52.5" thickBot="1">
      <c r="B74" s="294"/>
      <c r="C74" s="167" t="str">
        <f t="shared" si="5"/>
        <v>Hesper scale 14</v>
      </c>
      <c r="D74" s="225" t="s">
        <v>743</v>
      </c>
      <c r="E74" s="225"/>
      <c r="F74" s="225" t="s">
        <v>770</v>
      </c>
      <c r="G74" s="225" t="s">
        <v>771</v>
      </c>
      <c r="H74" s="144" t="s">
        <v>22</v>
      </c>
      <c r="I74" s="150" t="s">
        <v>67</v>
      </c>
      <c r="J74" s="146" t="s">
        <v>287</v>
      </c>
      <c r="K74" s="119" t="s">
        <v>725</v>
      </c>
      <c r="L74" s="144" t="s">
        <v>76</v>
      </c>
      <c r="M74" s="168" t="s">
        <v>722</v>
      </c>
      <c r="N74" s="24"/>
    </row>
    <row r="75" spans="2:14" ht="52.5" thickBot="1">
      <c r="B75" s="294"/>
      <c r="C75" s="167" t="str">
        <f t="shared" si="5"/>
        <v>Hesper scale 15</v>
      </c>
      <c r="D75" s="225" t="s">
        <v>743</v>
      </c>
      <c r="E75" s="225"/>
      <c r="F75" s="225" t="s">
        <v>772</v>
      </c>
      <c r="G75" s="225" t="s">
        <v>773</v>
      </c>
      <c r="H75" s="144" t="s">
        <v>22</v>
      </c>
      <c r="I75" s="150" t="s">
        <v>67</v>
      </c>
      <c r="J75" s="146" t="s">
        <v>287</v>
      </c>
      <c r="K75" s="119" t="s">
        <v>725</v>
      </c>
      <c r="L75" s="144" t="s">
        <v>76</v>
      </c>
      <c r="M75" s="168" t="s">
        <v>722</v>
      </c>
      <c r="N75" s="24"/>
    </row>
    <row r="76" spans="2:14" ht="52.5" thickBot="1">
      <c r="B76" s="294"/>
      <c r="C76" s="167" t="str">
        <f t="shared" si="5"/>
        <v>Hesper scale 16</v>
      </c>
      <c r="D76" s="225" t="s">
        <v>743</v>
      </c>
      <c r="E76" s="225"/>
      <c r="F76" s="225" t="s">
        <v>774</v>
      </c>
      <c r="G76" s="225" t="s">
        <v>775</v>
      </c>
      <c r="H76" s="144" t="s">
        <v>22</v>
      </c>
      <c r="I76" s="150" t="s">
        <v>67</v>
      </c>
      <c r="J76" s="146" t="s">
        <v>287</v>
      </c>
      <c r="K76" s="119" t="s">
        <v>725</v>
      </c>
      <c r="L76" s="144" t="s">
        <v>76</v>
      </c>
      <c r="M76" s="168" t="s">
        <v>722</v>
      </c>
      <c r="N76" s="24"/>
    </row>
    <row r="77" spans="2:14" ht="78.5" thickBot="1">
      <c r="B77" s="294"/>
      <c r="C77" s="167" t="str">
        <f t="shared" si="5"/>
        <v>Hesper scale 17</v>
      </c>
      <c r="D77" s="225" t="s">
        <v>743</v>
      </c>
      <c r="E77" s="225"/>
      <c r="F77" s="225" t="s">
        <v>776</v>
      </c>
      <c r="G77" s="225" t="s">
        <v>777</v>
      </c>
      <c r="H77" s="144" t="s">
        <v>22</v>
      </c>
      <c r="I77" s="150" t="s">
        <v>67</v>
      </c>
      <c r="J77" s="146" t="s">
        <v>287</v>
      </c>
      <c r="K77" s="119" t="s">
        <v>725</v>
      </c>
      <c r="L77" s="144" t="s">
        <v>76</v>
      </c>
      <c r="M77" s="168" t="s">
        <v>722</v>
      </c>
      <c r="N77" s="24"/>
    </row>
    <row r="78" spans="2:14" ht="52.5" thickBot="1">
      <c r="B78" s="294"/>
      <c r="C78" s="167" t="str">
        <f t="shared" si="5"/>
        <v>Hesper scale 18</v>
      </c>
      <c r="D78" s="225" t="s">
        <v>743</v>
      </c>
      <c r="E78" s="225"/>
      <c r="F78" s="225" t="s">
        <v>778</v>
      </c>
      <c r="G78" s="225" t="s">
        <v>779</v>
      </c>
      <c r="H78" s="144" t="s">
        <v>22</v>
      </c>
      <c r="I78" s="150" t="s">
        <v>67</v>
      </c>
      <c r="J78" s="146" t="s">
        <v>287</v>
      </c>
      <c r="K78" s="119" t="s">
        <v>725</v>
      </c>
      <c r="L78" s="144" t="s">
        <v>76</v>
      </c>
      <c r="M78" s="168" t="s">
        <v>722</v>
      </c>
      <c r="N78" s="24"/>
    </row>
    <row r="79" spans="2:14" ht="52.5" thickBot="1">
      <c r="B79" s="294"/>
      <c r="C79" s="167" t="str">
        <f t="shared" si="5"/>
        <v>Hesper scale 19</v>
      </c>
      <c r="D79" s="225" t="s">
        <v>743</v>
      </c>
      <c r="E79" s="225"/>
      <c r="F79" s="225" t="s">
        <v>780</v>
      </c>
      <c r="G79" s="225" t="s">
        <v>781</v>
      </c>
      <c r="H79" s="144" t="s">
        <v>22</v>
      </c>
      <c r="I79" s="150" t="s">
        <v>67</v>
      </c>
      <c r="J79" s="146" t="s">
        <v>287</v>
      </c>
      <c r="K79" s="119" t="s">
        <v>725</v>
      </c>
      <c r="L79" s="144" t="s">
        <v>76</v>
      </c>
      <c r="M79" s="168" t="s">
        <v>722</v>
      </c>
      <c r="N79" s="24"/>
    </row>
    <row r="80" spans="2:14" ht="52.5" thickBot="1">
      <c r="B80" s="294"/>
      <c r="C80" s="167" t="str">
        <f t="shared" si="5"/>
        <v>Hesper scale 20</v>
      </c>
      <c r="D80" s="225" t="s">
        <v>743</v>
      </c>
      <c r="E80" s="225"/>
      <c r="F80" s="225" t="s">
        <v>782</v>
      </c>
      <c r="G80" s="225" t="s">
        <v>783</v>
      </c>
      <c r="H80" s="144" t="s">
        <v>22</v>
      </c>
      <c r="I80" s="150" t="s">
        <v>67</v>
      </c>
      <c r="J80" s="146" t="s">
        <v>287</v>
      </c>
      <c r="K80" s="119" t="s">
        <v>725</v>
      </c>
      <c r="L80" s="144" t="s">
        <v>76</v>
      </c>
      <c r="M80" s="168" t="s">
        <v>722</v>
      </c>
      <c r="N80" s="24"/>
    </row>
    <row r="81" spans="2:14" ht="52.5" thickBot="1">
      <c r="B81" s="294"/>
      <c r="C81" s="167" t="str">
        <f t="shared" si="5"/>
        <v>Hesper scale 21</v>
      </c>
      <c r="D81" s="225" t="s">
        <v>743</v>
      </c>
      <c r="E81" s="225"/>
      <c r="F81" s="225" t="s">
        <v>784</v>
      </c>
      <c r="G81" s="225" t="s">
        <v>785</v>
      </c>
      <c r="H81" s="144" t="s">
        <v>22</v>
      </c>
      <c r="I81" s="150" t="s">
        <v>67</v>
      </c>
      <c r="J81" s="146" t="s">
        <v>287</v>
      </c>
      <c r="K81" s="119" t="s">
        <v>725</v>
      </c>
      <c r="L81" s="144" t="s">
        <v>76</v>
      </c>
      <c r="M81" s="168" t="s">
        <v>722</v>
      </c>
      <c r="N81" s="24"/>
    </row>
    <row r="82" spans="2:14" ht="26.5" thickBot="1">
      <c r="B82" s="294"/>
      <c r="C82" s="167" t="str">
        <f t="shared" si="5"/>
        <v>Hesper scale 22</v>
      </c>
      <c r="D82" s="225" t="s">
        <v>743</v>
      </c>
      <c r="E82" s="225"/>
      <c r="F82" s="225"/>
      <c r="G82" s="225" t="s">
        <v>786</v>
      </c>
      <c r="H82" s="144" t="s">
        <v>248</v>
      </c>
      <c r="I82" s="150"/>
      <c r="J82" s="146" t="s">
        <v>745</v>
      </c>
      <c r="K82" s="119" t="s">
        <v>725</v>
      </c>
      <c r="L82" s="144" t="s">
        <v>76</v>
      </c>
      <c r="M82" s="168" t="s">
        <v>722</v>
      </c>
      <c r="N82" s="24"/>
    </row>
    <row r="83" spans="2:14" ht="52.5" thickBot="1">
      <c r="B83" s="294"/>
      <c r="C83" s="167" t="str">
        <f t="shared" si="5"/>
        <v>Hesper scale 23</v>
      </c>
      <c r="D83" s="225" t="s">
        <v>743</v>
      </c>
      <c r="E83" s="225"/>
      <c r="F83" s="225" t="s">
        <v>787</v>
      </c>
      <c r="G83" s="225" t="s">
        <v>788</v>
      </c>
      <c r="H83" s="144" t="s">
        <v>22</v>
      </c>
      <c r="I83" s="150" t="s">
        <v>67</v>
      </c>
      <c r="J83" s="146" t="s">
        <v>287</v>
      </c>
      <c r="K83" s="119" t="s">
        <v>725</v>
      </c>
      <c r="L83" s="144" t="s">
        <v>76</v>
      </c>
      <c r="M83" s="168" t="s">
        <v>722</v>
      </c>
      <c r="N83" s="24"/>
    </row>
    <row r="84" spans="2:14" ht="52.5" thickBot="1">
      <c r="B84" s="294"/>
      <c r="C84" s="167" t="str">
        <f t="shared" si="5"/>
        <v>Hesper scale 24</v>
      </c>
      <c r="D84" s="225" t="s">
        <v>743</v>
      </c>
      <c r="E84" s="225"/>
      <c r="F84" s="225" t="s">
        <v>789</v>
      </c>
      <c r="G84" s="225" t="s">
        <v>911</v>
      </c>
      <c r="H84" s="144" t="s">
        <v>22</v>
      </c>
      <c r="I84" s="150" t="s">
        <v>67</v>
      </c>
      <c r="J84" s="146" t="s">
        <v>287</v>
      </c>
      <c r="K84" s="119" t="s">
        <v>725</v>
      </c>
      <c r="L84" s="144" t="s">
        <v>76</v>
      </c>
      <c r="M84" s="168" t="s">
        <v>722</v>
      </c>
      <c r="N84" s="24"/>
    </row>
    <row r="85" spans="2:14" ht="52.5" thickBot="1">
      <c r="B85" s="294"/>
      <c r="C85" s="167" t="str">
        <f t="shared" si="5"/>
        <v>Hesper scale 25</v>
      </c>
      <c r="D85" s="225" t="s">
        <v>743</v>
      </c>
      <c r="E85" s="225"/>
      <c r="F85" s="225" t="s">
        <v>790</v>
      </c>
      <c r="G85" s="225" t="s">
        <v>791</v>
      </c>
      <c r="H85" s="182" t="s">
        <v>22</v>
      </c>
      <c r="I85" s="209" t="s">
        <v>67</v>
      </c>
      <c r="J85" s="228" t="s">
        <v>287</v>
      </c>
      <c r="K85" s="135" t="s">
        <v>725</v>
      </c>
      <c r="L85" s="182" t="s">
        <v>76</v>
      </c>
      <c r="M85" s="216" t="s">
        <v>722</v>
      </c>
      <c r="N85" s="24"/>
    </row>
    <row r="86" spans="2:14" ht="52.5" thickBot="1">
      <c r="B86" s="294"/>
      <c r="C86" s="167" t="str">
        <f t="shared" si="5"/>
        <v>Hesper scale 26</v>
      </c>
      <c r="D86" s="243" t="s">
        <v>743</v>
      </c>
      <c r="E86" s="243"/>
      <c r="F86" s="243" t="s">
        <v>792</v>
      </c>
      <c r="G86" s="243" t="s">
        <v>793</v>
      </c>
      <c r="H86" s="245" t="s">
        <v>22</v>
      </c>
      <c r="I86" s="209" t="s">
        <v>67</v>
      </c>
      <c r="J86" s="228" t="s">
        <v>287</v>
      </c>
      <c r="K86" s="135" t="s">
        <v>725</v>
      </c>
      <c r="L86" s="182" t="s">
        <v>76</v>
      </c>
      <c r="M86" s="216" t="s">
        <v>722</v>
      </c>
      <c r="N86" s="24"/>
    </row>
    <row r="87" spans="2:14" ht="13.5" thickBot="1">
      <c r="B87" s="294"/>
      <c r="C87" s="167" t="str">
        <f t="shared" si="5"/>
        <v>Hesper scale 27</v>
      </c>
      <c r="D87" s="243" t="s">
        <v>743</v>
      </c>
      <c r="E87" s="243"/>
      <c r="F87" s="243" t="s">
        <v>794</v>
      </c>
      <c r="G87" s="243" t="s">
        <v>795</v>
      </c>
      <c r="H87" s="245" t="s">
        <v>22</v>
      </c>
      <c r="I87" s="209" t="s">
        <v>796</v>
      </c>
      <c r="J87" s="228" t="s">
        <v>797</v>
      </c>
      <c r="K87" s="135" t="s">
        <v>725</v>
      </c>
      <c r="L87" s="182" t="s">
        <v>76</v>
      </c>
      <c r="M87" s="216" t="s">
        <v>722</v>
      </c>
      <c r="N87" s="24"/>
    </row>
    <row r="88" spans="2:14" ht="13.5" thickBot="1">
      <c r="B88" s="294"/>
      <c r="C88" s="167" t="str">
        <f t="shared" si="5"/>
        <v>Hesper scale 28</v>
      </c>
      <c r="D88" s="243" t="s">
        <v>743</v>
      </c>
      <c r="E88" s="243"/>
      <c r="F88" s="244" t="s">
        <v>798</v>
      </c>
      <c r="G88" s="243" t="s">
        <v>799</v>
      </c>
      <c r="H88" s="245" t="s">
        <v>22</v>
      </c>
      <c r="I88" s="209" t="s">
        <v>796</v>
      </c>
      <c r="J88" s="228" t="s">
        <v>797</v>
      </c>
      <c r="K88" s="135" t="s">
        <v>725</v>
      </c>
      <c r="L88" s="182" t="s">
        <v>76</v>
      </c>
      <c r="M88" s="216" t="s">
        <v>722</v>
      </c>
      <c r="N88" s="24"/>
    </row>
    <row r="89" spans="2:14" ht="13.5" thickBot="1">
      <c r="B89" s="294"/>
      <c r="C89" s="167" t="str">
        <f t="shared" si="5"/>
        <v>Hesper scale 29</v>
      </c>
      <c r="D89" s="226" t="s">
        <v>743</v>
      </c>
      <c r="E89" s="226"/>
      <c r="F89" s="227" t="s">
        <v>800</v>
      </c>
      <c r="G89" s="226" t="s">
        <v>801</v>
      </c>
      <c r="H89" s="242" t="s">
        <v>22</v>
      </c>
      <c r="I89" s="229" t="s">
        <v>796</v>
      </c>
      <c r="J89" s="230" t="s">
        <v>797</v>
      </c>
      <c r="K89" s="231" t="s">
        <v>725</v>
      </c>
      <c r="L89" s="232" t="s">
        <v>76</v>
      </c>
      <c r="M89" s="233" t="s">
        <v>722</v>
      </c>
      <c r="N89" s="24"/>
    </row>
    <row r="90" spans="2:14" ht="12" thickBot="1">
      <c r="N90" s="24"/>
    </row>
    <row r="91" spans="2:14" ht="26.5" thickBot="1">
      <c r="B91" s="101" t="s">
        <v>1</v>
      </c>
      <c r="C91" s="102" t="s">
        <v>717</v>
      </c>
      <c r="D91" s="102" t="s">
        <v>3</v>
      </c>
      <c r="E91" s="102" t="s">
        <v>4</v>
      </c>
      <c r="F91" s="102" t="s">
        <v>718</v>
      </c>
      <c r="G91" s="102" t="s">
        <v>5</v>
      </c>
      <c r="H91" s="104" t="s">
        <v>6</v>
      </c>
      <c r="I91" s="104" t="s">
        <v>719</v>
      </c>
      <c r="J91" s="104" t="s">
        <v>720</v>
      </c>
      <c r="K91" s="104" t="s">
        <v>8</v>
      </c>
      <c r="L91" s="102" t="s">
        <v>9</v>
      </c>
      <c r="M91" s="103" t="s">
        <v>10</v>
      </c>
      <c r="N91" s="24"/>
    </row>
    <row r="92" spans="2:14" ht="13.5" thickBot="1">
      <c r="B92" s="110" t="s">
        <v>802</v>
      </c>
      <c r="C92" s="111"/>
      <c r="D92" s="111"/>
      <c r="E92" s="111"/>
      <c r="F92" s="111"/>
      <c r="G92" s="111"/>
      <c r="H92" s="112"/>
      <c r="I92" s="112"/>
      <c r="J92" s="112"/>
      <c r="K92" s="112"/>
      <c r="L92" s="111"/>
      <c r="M92" s="113"/>
      <c r="N92" s="24"/>
    </row>
    <row r="93" spans="2:14" ht="143.5" thickBot="1">
      <c r="B93" s="309" t="s">
        <v>924</v>
      </c>
      <c r="C93" s="151" t="str">
        <f>_xlfn.CONCAT(D93,"1")</f>
        <v>Abris / Logement, terres et biens 1</v>
      </c>
      <c r="D93" s="141" t="s">
        <v>172</v>
      </c>
      <c r="E93" s="141" t="s">
        <v>173</v>
      </c>
      <c r="F93" s="141"/>
      <c r="G93" s="141" t="s">
        <v>174</v>
      </c>
      <c r="H93" s="142" t="s">
        <v>22</v>
      </c>
      <c r="I93" s="151" t="s">
        <v>175</v>
      </c>
      <c r="J93" s="143" t="s">
        <v>803</v>
      </c>
      <c r="K93" s="140" t="s">
        <v>725</v>
      </c>
      <c r="L93" s="142" t="s">
        <v>76</v>
      </c>
      <c r="M93" s="219" t="s">
        <v>804</v>
      </c>
      <c r="N93" s="24"/>
    </row>
    <row r="94" spans="2:14" ht="78.5" thickBot="1">
      <c r="B94" s="309"/>
      <c r="C94" s="167" t="str">
        <f t="shared" ref="C94:C114" si="6">_xlfn.CONCAT(D94," ", RIGHT(C93,2)+1)</f>
        <v>Abris / Logement, terres et biens  2</v>
      </c>
      <c r="D94" s="127" t="s">
        <v>172</v>
      </c>
      <c r="E94" s="127" t="s">
        <v>179</v>
      </c>
      <c r="F94" s="127"/>
      <c r="G94" s="127" t="s">
        <v>805</v>
      </c>
      <c r="H94" s="126" t="s">
        <v>22</v>
      </c>
      <c r="I94" s="150" t="s">
        <v>181</v>
      </c>
      <c r="J94" s="127" t="s">
        <v>182</v>
      </c>
      <c r="K94" s="118" t="s">
        <v>806</v>
      </c>
      <c r="L94" s="126" t="s">
        <v>76</v>
      </c>
      <c r="M94" s="168" t="s">
        <v>722</v>
      </c>
      <c r="N94" s="24"/>
    </row>
    <row r="95" spans="2:14" ht="65.5" thickBot="1">
      <c r="B95" s="309"/>
      <c r="C95" s="167" t="str">
        <f t="shared" si="6"/>
        <v>Abris / Logement, terres et biens  3</v>
      </c>
      <c r="D95" s="127" t="s">
        <v>172</v>
      </c>
      <c r="E95" s="127" t="s">
        <v>179</v>
      </c>
      <c r="F95" s="170"/>
      <c r="G95" s="190" t="s">
        <v>278</v>
      </c>
      <c r="H95" s="137" t="s">
        <v>737</v>
      </c>
      <c r="I95" s="158" t="s">
        <v>745</v>
      </c>
      <c r="J95" s="137" t="s">
        <v>745</v>
      </c>
      <c r="K95" s="118" t="s">
        <v>807</v>
      </c>
      <c r="L95" s="136" t="s">
        <v>76</v>
      </c>
      <c r="M95" s="168" t="s">
        <v>745</v>
      </c>
      <c r="N95" s="24"/>
    </row>
    <row r="96" spans="2:14" ht="117.5" thickBot="1">
      <c r="B96" s="309"/>
      <c r="C96" s="167" t="str">
        <f t="shared" si="6"/>
        <v>Abris / Logement, terres et biens  4</v>
      </c>
      <c r="D96" s="127" t="s">
        <v>172</v>
      </c>
      <c r="E96" s="127" t="s">
        <v>184</v>
      </c>
      <c r="F96" s="127"/>
      <c r="G96" s="127" t="s">
        <v>185</v>
      </c>
      <c r="H96" s="126" t="s">
        <v>22</v>
      </c>
      <c r="I96" s="150" t="s">
        <v>186</v>
      </c>
      <c r="J96" s="127" t="s">
        <v>187</v>
      </c>
      <c r="K96" s="126" t="s">
        <v>725</v>
      </c>
      <c r="L96" s="126" t="s">
        <v>76</v>
      </c>
      <c r="M96" s="168" t="s">
        <v>804</v>
      </c>
      <c r="N96" s="24"/>
    </row>
    <row r="97" spans="2:14" ht="26.5" thickBot="1">
      <c r="B97" s="309"/>
      <c r="C97" s="167" t="str">
        <f t="shared" si="6"/>
        <v>Abris / Logement, terres et biens  5</v>
      </c>
      <c r="D97" s="127" t="s">
        <v>172</v>
      </c>
      <c r="E97" s="127" t="s">
        <v>184</v>
      </c>
      <c r="F97" s="170"/>
      <c r="G97" s="190" t="s">
        <v>278</v>
      </c>
      <c r="H97" s="137" t="s">
        <v>737</v>
      </c>
      <c r="I97" s="158" t="s">
        <v>745</v>
      </c>
      <c r="J97" s="137" t="s">
        <v>745</v>
      </c>
      <c r="K97" s="118" t="s">
        <v>808</v>
      </c>
      <c r="L97" s="136" t="s">
        <v>76</v>
      </c>
      <c r="M97" s="168" t="s">
        <v>745</v>
      </c>
      <c r="N97" s="24"/>
    </row>
    <row r="98" spans="2:14" ht="39.5" thickBot="1">
      <c r="B98" s="309"/>
      <c r="C98" s="167" t="str">
        <f t="shared" si="6"/>
        <v>Abris / Logement, terres et biens  6</v>
      </c>
      <c r="D98" s="127" t="s">
        <v>172</v>
      </c>
      <c r="E98" s="127" t="s">
        <v>188</v>
      </c>
      <c r="F98" s="127"/>
      <c r="G98" s="127" t="s">
        <v>189</v>
      </c>
      <c r="H98" s="126" t="s">
        <v>190</v>
      </c>
      <c r="I98" s="150" t="s">
        <v>191</v>
      </c>
      <c r="J98" s="127" t="s">
        <v>192</v>
      </c>
      <c r="K98" s="126" t="s">
        <v>725</v>
      </c>
      <c r="L98" s="126" t="s">
        <v>76</v>
      </c>
      <c r="M98" s="168" t="s">
        <v>804</v>
      </c>
      <c r="N98" s="24"/>
    </row>
    <row r="99" spans="2:14" ht="26.5" thickBot="1">
      <c r="B99" s="309"/>
      <c r="C99" s="167" t="str">
        <f t="shared" si="6"/>
        <v>Abris / Logement, terres et biens  7</v>
      </c>
      <c r="D99" s="127" t="s">
        <v>172</v>
      </c>
      <c r="E99" s="127" t="s">
        <v>193</v>
      </c>
      <c r="F99" s="127"/>
      <c r="G99" s="127" t="s">
        <v>194</v>
      </c>
      <c r="H99" s="126" t="s">
        <v>53</v>
      </c>
      <c r="I99" s="150" t="s">
        <v>745</v>
      </c>
      <c r="J99" s="127" t="s">
        <v>745</v>
      </c>
      <c r="K99" s="118" t="s">
        <v>809</v>
      </c>
      <c r="L99" s="126" t="s">
        <v>76</v>
      </c>
      <c r="M99" s="168" t="s">
        <v>804</v>
      </c>
      <c r="N99" s="24"/>
    </row>
    <row r="100" spans="2:14" ht="26.5" thickBot="1">
      <c r="B100" s="309"/>
      <c r="C100" s="167" t="str">
        <f t="shared" si="6"/>
        <v>Abris / Logement, terres et biens  8</v>
      </c>
      <c r="D100" s="127" t="s">
        <v>172</v>
      </c>
      <c r="E100" s="127" t="s">
        <v>193</v>
      </c>
      <c r="F100" s="127"/>
      <c r="G100" s="127" t="s">
        <v>195</v>
      </c>
      <c r="H100" s="126" t="s">
        <v>53</v>
      </c>
      <c r="I100" s="150" t="s">
        <v>745</v>
      </c>
      <c r="J100" s="127" t="s">
        <v>745</v>
      </c>
      <c r="K100" s="118" t="s">
        <v>810</v>
      </c>
      <c r="L100" s="126" t="s">
        <v>76</v>
      </c>
      <c r="M100" s="168" t="s">
        <v>804</v>
      </c>
      <c r="N100" s="24"/>
    </row>
    <row r="101" spans="2:14" ht="26.5" thickBot="1">
      <c r="B101" s="309"/>
      <c r="C101" s="167" t="str">
        <f t="shared" si="6"/>
        <v>Abris / Logement, terres et biens  9</v>
      </c>
      <c r="D101" s="127" t="s">
        <v>172</v>
      </c>
      <c r="E101" s="127" t="s">
        <v>193</v>
      </c>
      <c r="F101" s="127"/>
      <c r="G101" s="127" t="s">
        <v>196</v>
      </c>
      <c r="H101" s="126" t="s">
        <v>53</v>
      </c>
      <c r="I101" s="150" t="s">
        <v>745</v>
      </c>
      <c r="J101" s="127" t="s">
        <v>745</v>
      </c>
      <c r="K101" s="118" t="s">
        <v>811</v>
      </c>
      <c r="L101" s="126" t="s">
        <v>76</v>
      </c>
      <c r="M101" s="168" t="s">
        <v>804</v>
      </c>
      <c r="N101" s="24"/>
    </row>
    <row r="102" spans="2:14" ht="26.5" thickBot="1">
      <c r="B102" s="309"/>
      <c r="C102" s="167" t="str">
        <f t="shared" si="6"/>
        <v>Abris / Logement, terres et biens  10</v>
      </c>
      <c r="D102" s="127" t="s">
        <v>172</v>
      </c>
      <c r="E102" s="127" t="s">
        <v>197</v>
      </c>
      <c r="F102" s="127"/>
      <c r="G102" s="127" t="s">
        <v>198</v>
      </c>
      <c r="H102" s="126" t="s">
        <v>53</v>
      </c>
      <c r="I102" s="150" t="s">
        <v>745</v>
      </c>
      <c r="J102" s="127" t="s">
        <v>745</v>
      </c>
      <c r="K102" s="118" t="s">
        <v>811</v>
      </c>
      <c r="L102" s="126" t="s">
        <v>76</v>
      </c>
      <c r="M102" s="168" t="s">
        <v>804</v>
      </c>
      <c r="N102" s="24"/>
    </row>
    <row r="103" spans="2:14" ht="65.5" thickBot="1">
      <c r="B103" s="309"/>
      <c r="C103" s="167" t="str">
        <f t="shared" si="6"/>
        <v>Abris / Logement, terres et biens  11</v>
      </c>
      <c r="D103" s="127" t="s">
        <v>172</v>
      </c>
      <c r="E103" s="144" t="s">
        <v>210</v>
      </c>
      <c r="F103" s="144"/>
      <c r="G103" s="145" t="s">
        <v>211</v>
      </c>
      <c r="H103" s="144" t="s">
        <v>212</v>
      </c>
      <c r="I103" s="150" t="s">
        <v>213</v>
      </c>
      <c r="J103" s="145" t="s">
        <v>812</v>
      </c>
      <c r="K103" s="118" t="s">
        <v>811</v>
      </c>
      <c r="L103" s="126" t="s">
        <v>76</v>
      </c>
      <c r="M103" s="168" t="s">
        <v>804</v>
      </c>
      <c r="N103" s="24"/>
    </row>
    <row r="104" spans="2:14" ht="221.5" thickBot="1">
      <c r="B104" s="309"/>
      <c r="C104" s="167" t="str">
        <f t="shared" si="6"/>
        <v>Abris / Logement, terres et biens  12</v>
      </c>
      <c r="D104" s="127" t="s">
        <v>172</v>
      </c>
      <c r="E104" s="144" t="s">
        <v>216</v>
      </c>
      <c r="F104" s="144"/>
      <c r="G104" s="145" t="s">
        <v>217</v>
      </c>
      <c r="H104" s="144" t="s">
        <v>218</v>
      </c>
      <c r="I104" s="150" t="s">
        <v>219</v>
      </c>
      <c r="J104" s="145" t="s">
        <v>813</v>
      </c>
      <c r="K104" s="118" t="s">
        <v>811</v>
      </c>
      <c r="L104" s="126" t="s">
        <v>76</v>
      </c>
      <c r="M104" s="168" t="s">
        <v>804</v>
      </c>
      <c r="N104" s="24"/>
    </row>
    <row r="105" spans="2:14" ht="26.5" thickBot="1">
      <c r="B105" s="309"/>
      <c r="C105" s="167" t="str">
        <f t="shared" si="6"/>
        <v>Abris / Logement, terres et biens  13</v>
      </c>
      <c r="D105" s="127" t="s">
        <v>172</v>
      </c>
      <c r="E105" s="144" t="s">
        <v>216</v>
      </c>
      <c r="F105" s="156"/>
      <c r="G105" s="190" t="s">
        <v>278</v>
      </c>
      <c r="H105" s="137" t="s">
        <v>737</v>
      </c>
      <c r="I105" s="158" t="s">
        <v>745</v>
      </c>
      <c r="J105" s="137" t="s">
        <v>745</v>
      </c>
      <c r="K105" s="118" t="s">
        <v>814</v>
      </c>
      <c r="L105" s="136" t="s">
        <v>76</v>
      </c>
      <c r="M105" s="168" t="s">
        <v>745</v>
      </c>
      <c r="N105" s="24"/>
    </row>
    <row r="106" spans="2:14" ht="52.5" thickBot="1">
      <c r="B106" s="309"/>
      <c r="C106" s="167" t="str">
        <f t="shared" si="6"/>
        <v>Abris / Logement, terres et biens  14</v>
      </c>
      <c r="D106" s="127" t="s">
        <v>172</v>
      </c>
      <c r="E106" s="144" t="s">
        <v>221</v>
      </c>
      <c r="F106" s="144"/>
      <c r="G106" s="144" t="s">
        <v>222</v>
      </c>
      <c r="H106" s="144" t="s">
        <v>22</v>
      </c>
      <c r="I106" s="150" t="s">
        <v>67</v>
      </c>
      <c r="J106" s="127" t="s">
        <v>122</v>
      </c>
      <c r="K106" s="118" t="s">
        <v>811</v>
      </c>
      <c r="L106" s="126" t="s">
        <v>76</v>
      </c>
      <c r="M106" s="168" t="s">
        <v>722</v>
      </c>
      <c r="N106" s="24"/>
    </row>
    <row r="107" spans="2:14" ht="91.5" thickBot="1">
      <c r="B107" s="309"/>
      <c r="C107" s="167" t="str">
        <f t="shared" si="6"/>
        <v>Abris / Logement, terres et biens  15</v>
      </c>
      <c r="D107" s="127" t="s">
        <v>172</v>
      </c>
      <c r="E107" s="144" t="s">
        <v>223</v>
      </c>
      <c r="F107" s="144"/>
      <c r="G107" s="144" t="s">
        <v>224</v>
      </c>
      <c r="H107" s="144" t="s">
        <v>22</v>
      </c>
      <c r="I107" s="150" t="s">
        <v>225</v>
      </c>
      <c r="J107" s="145" t="s">
        <v>226</v>
      </c>
      <c r="K107" s="118" t="s">
        <v>815</v>
      </c>
      <c r="L107" s="126" t="s">
        <v>76</v>
      </c>
      <c r="M107" s="168" t="s">
        <v>722</v>
      </c>
      <c r="N107" s="24"/>
    </row>
    <row r="108" spans="2:14" ht="26.5" thickBot="1">
      <c r="B108" s="309"/>
      <c r="C108" s="167" t="str">
        <f t="shared" si="6"/>
        <v>Abris / Logement, terres et biens  16</v>
      </c>
      <c r="D108" s="127" t="s">
        <v>172</v>
      </c>
      <c r="E108" s="144" t="s">
        <v>223</v>
      </c>
      <c r="F108" s="156"/>
      <c r="G108" s="190" t="s">
        <v>278</v>
      </c>
      <c r="H108" s="137" t="s">
        <v>737</v>
      </c>
      <c r="I108" s="158" t="s">
        <v>745</v>
      </c>
      <c r="J108" s="137" t="s">
        <v>745</v>
      </c>
      <c r="K108" s="118" t="s">
        <v>816</v>
      </c>
      <c r="L108" s="136" t="s">
        <v>76</v>
      </c>
      <c r="M108" s="168" t="s">
        <v>745</v>
      </c>
      <c r="N108" s="24"/>
    </row>
    <row r="109" spans="2:14" ht="52.5" thickBot="1">
      <c r="B109" s="309"/>
      <c r="C109" s="167" t="str">
        <f t="shared" si="6"/>
        <v>Abris / Logement, terres et biens  17</v>
      </c>
      <c r="D109" s="127" t="s">
        <v>172</v>
      </c>
      <c r="E109" s="144" t="s">
        <v>228</v>
      </c>
      <c r="F109" s="156"/>
      <c r="G109" s="190" t="s">
        <v>229</v>
      </c>
      <c r="H109" s="137" t="s">
        <v>22</v>
      </c>
      <c r="I109" s="158" t="s">
        <v>67</v>
      </c>
      <c r="J109" s="137" t="s">
        <v>122</v>
      </c>
      <c r="K109" s="118" t="s">
        <v>725</v>
      </c>
      <c r="L109" s="136" t="s">
        <v>76</v>
      </c>
      <c r="M109" s="168" t="s">
        <v>722</v>
      </c>
      <c r="N109" s="24"/>
    </row>
    <row r="110" spans="2:14" ht="221.5" thickBot="1">
      <c r="B110" s="309"/>
      <c r="C110" s="167" t="str">
        <f t="shared" si="6"/>
        <v>Abris / Logement, terres et biens  18</v>
      </c>
      <c r="D110" s="127" t="s">
        <v>172</v>
      </c>
      <c r="E110" s="144" t="s">
        <v>231</v>
      </c>
      <c r="F110" s="156"/>
      <c r="G110" s="190" t="s">
        <v>232</v>
      </c>
      <c r="H110" s="137" t="s">
        <v>233</v>
      </c>
      <c r="I110" s="158" t="s">
        <v>234</v>
      </c>
      <c r="J110" s="137" t="s">
        <v>235</v>
      </c>
      <c r="K110" s="118" t="s">
        <v>815</v>
      </c>
      <c r="L110" s="136" t="s">
        <v>76</v>
      </c>
      <c r="M110" s="168" t="s">
        <v>722</v>
      </c>
      <c r="N110" s="24"/>
    </row>
    <row r="111" spans="2:14" ht="26.5" thickBot="1">
      <c r="B111" s="309"/>
      <c r="C111" s="167" t="str">
        <f t="shared" si="6"/>
        <v>Abris / Logement, terres et biens  19</v>
      </c>
      <c r="D111" s="127" t="s">
        <v>172</v>
      </c>
      <c r="E111" s="144" t="s">
        <v>231</v>
      </c>
      <c r="F111" s="156"/>
      <c r="G111" s="190" t="s">
        <v>278</v>
      </c>
      <c r="H111" s="137" t="s">
        <v>737</v>
      </c>
      <c r="I111" s="158" t="s">
        <v>745</v>
      </c>
      <c r="J111" s="137" t="s">
        <v>745</v>
      </c>
      <c r="K111" s="118" t="s">
        <v>817</v>
      </c>
      <c r="L111" s="136" t="s">
        <v>76</v>
      </c>
      <c r="M111" s="168" t="s">
        <v>745</v>
      </c>
      <c r="N111" s="24"/>
    </row>
    <row r="112" spans="2:14" ht="78.5" thickBot="1">
      <c r="B112" s="309"/>
      <c r="C112" s="167" t="str">
        <f t="shared" si="6"/>
        <v>Abris / Logement, terres et biens  20</v>
      </c>
      <c r="D112" s="127" t="s">
        <v>172</v>
      </c>
      <c r="E112" s="147"/>
      <c r="F112" s="147"/>
      <c r="G112" s="146" t="s">
        <v>236</v>
      </c>
      <c r="H112" s="126" t="s">
        <v>22</v>
      </c>
      <c r="I112" s="148"/>
      <c r="J112" s="146" t="s">
        <v>237</v>
      </c>
      <c r="K112" s="118" t="s">
        <v>811</v>
      </c>
      <c r="L112" s="126" t="s">
        <v>745</v>
      </c>
      <c r="M112" s="168" t="s">
        <v>722</v>
      </c>
      <c r="N112" s="24"/>
    </row>
    <row r="113" spans="2:19" ht="52.5" thickBot="1">
      <c r="B113" s="309"/>
      <c r="C113" s="167" t="str">
        <f t="shared" si="6"/>
        <v>Abris / Logement, terres et biens  21</v>
      </c>
      <c r="D113" s="127" t="s">
        <v>172</v>
      </c>
      <c r="E113" s="144"/>
      <c r="F113" s="156"/>
      <c r="G113" s="190" t="s">
        <v>238</v>
      </c>
      <c r="H113" s="137" t="s">
        <v>22</v>
      </c>
      <c r="I113" s="158"/>
      <c r="J113" s="137" t="s">
        <v>239</v>
      </c>
      <c r="K113" s="118" t="s">
        <v>811</v>
      </c>
      <c r="L113" s="136" t="s">
        <v>745</v>
      </c>
      <c r="M113" s="168" t="s">
        <v>722</v>
      </c>
      <c r="N113" s="259"/>
    </row>
    <row r="114" spans="2:19" ht="26.5" thickBot="1">
      <c r="B114" s="309"/>
      <c r="C114" s="167" t="str">
        <f t="shared" si="6"/>
        <v>Abris / Logement, terres et biens  22</v>
      </c>
      <c r="D114" s="127" t="s">
        <v>172</v>
      </c>
      <c r="E114" s="144" t="s">
        <v>241</v>
      </c>
      <c r="F114" s="156"/>
      <c r="G114" s="190" t="s">
        <v>278</v>
      </c>
      <c r="H114" s="137" t="s">
        <v>737</v>
      </c>
      <c r="I114" s="158" t="s">
        <v>745</v>
      </c>
      <c r="J114" s="137" t="s">
        <v>745</v>
      </c>
      <c r="K114" s="118" t="s">
        <v>741</v>
      </c>
      <c r="L114" s="136" t="s">
        <v>76</v>
      </c>
      <c r="M114" s="168" t="s">
        <v>745</v>
      </c>
      <c r="N114" s="260"/>
    </row>
    <row r="115" spans="2:19" ht="15" thickBot="1">
      <c r="B115" s="110" t="s">
        <v>818</v>
      </c>
      <c r="C115" s="111"/>
      <c r="D115" s="111"/>
      <c r="E115" s="111"/>
      <c r="F115" s="111"/>
      <c r="G115" s="111"/>
      <c r="H115" s="112"/>
      <c r="I115" s="112"/>
      <c r="J115" s="112"/>
      <c r="K115" s="112"/>
      <c r="L115" s="111"/>
      <c r="M115" s="113"/>
    </row>
    <row r="116" spans="2:19" ht="15" thickBot="1">
      <c r="B116" s="175" t="s">
        <v>247</v>
      </c>
      <c r="C116" s="176"/>
      <c r="D116" s="176"/>
      <c r="E116" s="176"/>
      <c r="F116" s="176"/>
      <c r="G116" s="176"/>
      <c r="H116" s="177"/>
      <c r="I116" s="177"/>
      <c r="J116" s="177"/>
      <c r="K116" s="177"/>
      <c r="L116" s="176"/>
      <c r="M116" s="178"/>
    </row>
    <row r="117" spans="2:19" s="109" customFormat="1" ht="13">
      <c r="B117" s="305" t="s">
        <v>818</v>
      </c>
      <c r="C117" s="151" t="str">
        <f>_xlfn.CONCAT(D117,"1")</f>
        <v>BNI1</v>
      </c>
      <c r="D117" s="124" t="s">
        <v>818</v>
      </c>
      <c r="E117" s="174"/>
      <c r="F117" s="174"/>
      <c r="G117" s="124" t="s">
        <v>251</v>
      </c>
      <c r="H117" s="124" t="s">
        <v>252</v>
      </c>
      <c r="I117" s="174"/>
      <c r="J117" s="124" t="s">
        <v>745</v>
      </c>
      <c r="K117" s="124" t="s">
        <v>725</v>
      </c>
      <c r="L117" s="124" t="s">
        <v>76</v>
      </c>
      <c r="M117" s="214" t="s">
        <v>722</v>
      </c>
    </row>
    <row r="118" spans="2:19" s="109" customFormat="1" ht="13">
      <c r="B118" s="305"/>
      <c r="C118" s="167" t="str">
        <f>_xlfn.CONCAT(D118," ", RIGHT(C117,1)+1)</f>
        <v>BNI 2</v>
      </c>
      <c r="D118" s="127" t="s">
        <v>818</v>
      </c>
      <c r="E118" s="147"/>
      <c r="F118" s="147"/>
      <c r="G118" s="127" t="s">
        <v>253</v>
      </c>
      <c r="H118" s="127" t="s">
        <v>53</v>
      </c>
      <c r="I118" s="147"/>
      <c r="J118" s="127" t="s">
        <v>745</v>
      </c>
      <c r="K118" s="118" t="s">
        <v>819</v>
      </c>
      <c r="L118" s="127" t="s">
        <v>76</v>
      </c>
      <c r="M118" s="168" t="s">
        <v>722</v>
      </c>
    </row>
    <row r="119" spans="2:19" s="109" customFormat="1" ht="13">
      <c r="B119" s="305"/>
      <c r="C119" s="167" t="str">
        <f t="shared" ref="C119:C124" si="7">_xlfn.CONCAT(D119," ", RIGHT(C118,1)+1)</f>
        <v>BNI 3</v>
      </c>
      <c r="D119" s="127" t="s">
        <v>818</v>
      </c>
      <c r="E119" s="147"/>
      <c r="F119" s="147"/>
      <c r="G119" s="127" t="s">
        <v>254</v>
      </c>
      <c r="H119" s="127" t="s">
        <v>252</v>
      </c>
      <c r="I119" s="147"/>
      <c r="J119" s="127" t="s">
        <v>745</v>
      </c>
      <c r="K119" s="127" t="s">
        <v>725</v>
      </c>
      <c r="L119" s="127" t="s">
        <v>76</v>
      </c>
      <c r="M119" s="168" t="s">
        <v>722</v>
      </c>
    </row>
    <row r="120" spans="2:19" s="109" customFormat="1" ht="13">
      <c r="B120" s="305"/>
      <c r="C120" s="167" t="str">
        <f t="shared" si="7"/>
        <v>BNI 4</v>
      </c>
      <c r="D120" s="127" t="s">
        <v>818</v>
      </c>
      <c r="E120" s="147"/>
      <c r="F120" s="147"/>
      <c r="G120" s="127" t="s">
        <v>255</v>
      </c>
      <c r="H120" s="127" t="s">
        <v>252</v>
      </c>
      <c r="I120" s="147"/>
      <c r="J120" s="127" t="s">
        <v>745</v>
      </c>
      <c r="K120" s="127" t="s">
        <v>725</v>
      </c>
      <c r="L120" s="127" t="s">
        <v>76</v>
      </c>
      <c r="M120" s="168" t="s">
        <v>722</v>
      </c>
    </row>
    <row r="121" spans="2:19" s="109" customFormat="1" ht="13">
      <c r="B121" s="305"/>
      <c r="C121" s="167" t="str">
        <f t="shared" si="7"/>
        <v>BNI 5</v>
      </c>
      <c r="D121" s="127" t="s">
        <v>818</v>
      </c>
      <c r="E121" s="147"/>
      <c r="F121" s="147"/>
      <c r="G121" s="127" t="s">
        <v>256</v>
      </c>
      <c r="H121" s="127" t="s">
        <v>252</v>
      </c>
      <c r="I121" s="147"/>
      <c r="J121" s="127" t="s">
        <v>745</v>
      </c>
      <c r="K121" s="127" t="s">
        <v>725</v>
      </c>
      <c r="L121" s="127" t="s">
        <v>76</v>
      </c>
      <c r="M121" s="168" t="s">
        <v>722</v>
      </c>
    </row>
    <row r="122" spans="2:19" s="109" customFormat="1" ht="13">
      <c r="B122" s="305"/>
      <c r="C122" s="167" t="str">
        <f t="shared" si="7"/>
        <v>BNI 6</v>
      </c>
      <c r="D122" s="127" t="s">
        <v>818</v>
      </c>
      <c r="E122" s="147"/>
      <c r="F122" s="147"/>
      <c r="G122" s="127" t="s">
        <v>257</v>
      </c>
      <c r="H122" s="127" t="s">
        <v>53</v>
      </c>
      <c r="I122" s="147"/>
      <c r="J122" s="127" t="s">
        <v>745</v>
      </c>
      <c r="K122" s="127" t="s">
        <v>725</v>
      </c>
      <c r="L122" s="127" t="s">
        <v>76</v>
      </c>
      <c r="M122" s="168" t="s">
        <v>722</v>
      </c>
    </row>
    <row r="123" spans="2:19" s="109" customFormat="1" ht="403">
      <c r="B123" s="305"/>
      <c r="C123" s="167" t="str">
        <f t="shared" si="7"/>
        <v>BNI 7</v>
      </c>
      <c r="D123" s="127" t="s">
        <v>818</v>
      </c>
      <c r="E123" s="147"/>
      <c r="F123" s="147"/>
      <c r="G123" s="127" t="s">
        <v>820</v>
      </c>
      <c r="H123" s="127" t="s">
        <v>233</v>
      </c>
      <c r="I123" s="147"/>
      <c r="J123" s="183" t="s">
        <v>821</v>
      </c>
      <c r="K123" s="127" t="s">
        <v>725</v>
      </c>
      <c r="L123" s="127" t="s">
        <v>76</v>
      </c>
      <c r="M123" s="168" t="s">
        <v>722</v>
      </c>
    </row>
    <row r="124" spans="2:19" s="109" customFormat="1" ht="13.5" thickBot="1">
      <c r="B124" s="306"/>
      <c r="C124" s="167" t="str">
        <f t="shared" si="7"/>
        <v>BNI 8</v>
      </c>
      <c r="D124" s="130" t="s">
        <v>818</v>
      </c>
      <c r="E124" s="261"/>
      <c r="F124" s="261"/>
      <c r="G124" s="130" t="s">
        <v>278</v>
      </c>
      <c r="H124" s="130" t="s">
        <v>822</v>
      </c>
      <c r="I124" s="261"/>
      <c r="J124" s="130" t="s">
        <v>745</v>
      </c>
      <c r="K124" s="130" t="s">
        <v>823</v>
      </c>
      <c r="L124" s="130" t="s">
        <v>76</v>
      </c>
      <c r="M124" s="194" t="s">
        <v>722</v>
      </c>
    </row>
    <row r="125" spans="2:19" ht="15" thickBot="1">
      <c r="N125" s="24"/>
      <c r="Q125" s="1"/>
      <c r="R125" s="1"/>
    </row>
    <row r="126" spans="2:19" ht="26.5" thickBot="1">
      <c r="B126" s="307" t="s">
        <v>1</v>
      </c>
      <c r="C126" s="102" t="s">
        <v>717</v>
      </c>
      <c r="D126" s="102" t="s">
        <v>3</v>
      </c>
      <c r="E126" s="102" t="s">
        <v>4</v>
      </c>
      <c r="F126" s="102" t="s">
        <v>718</v>
      </c>
      <c r="G126" s="102" t="s">
        <v>5</v>
      </c>
      <c r="H126" s="104" t="s">
        <v>6</v>
      </c>
      <c r="I126" s="104" t="s">
        <v>719</v>
      </c>
      <c r="J126" s="104" t="s">
        <v>720</v>
      </c>
      <c r="K126" s="104" t="s">
        <v>8</v>
      </c>
      <c r="L126" s="102" t="s">
        <v>9</v>
      </c>
      <c r="M126" s="103" t="s">
        <v>10</v>
      </c>
      <c r="N126" s="24"/>
      <c r="Q126" s="1"/>
      <c r="R126" s="1"/>
    </row>
    <row r="127" spans="2:19" ht="15" thickBot="1">
      <c r="B127" s="308" t="s">
        <v>258</v>
      </c>
      <c r="C127" s="111"/>
      <c r="D127" s="111"/>
      <c r="E127" s="111"/>
      <c r="F127" s="111"/>
      <c r="G127" s="111"/>
      <c r="H127" s="112"/>
      <c r="I127" s="112"/>
      <c r="J127" s="112"/>
      <c r="K127" s="112"/>
      <c r="L127" s="111"/>
      <c r="M127" s="113"/>
      <c r="N127" s="24"/>
      <c r="Q127" s="1"/>
      <c r="R127" s="1"/>
    </row>
    <row r="128" spans="2:19" s="149" customFormat="1" ht="234">
      <c r="B128" s="297" t="s">
        <v>258</v>
      </c>
      <c r="C128" s="151" t="str">
        <f>_xlfn.CONCAT(D128, " ","1")</f>
        <v>EHA 1</v>
      </c>
      <c r="D128" s="143" t="s">
        <v>258</v>
      </c>
      <c r="E128" s="151"/>
      <c r="F128" s="151"/>
      <c r="G128" s="142" t="s">
        <v>259</v>
      </c>
      <c r="H128" s="140" t="s">
        <v>260</v>
      </c>
      <c r="I128" s="151" t="s">
        <v>261</v>
      </c>
      <c r="J128" s="143" t="s">
        <v>824</v>
      </c>
      <c r="K128" s="140" t="s">
        <v>725</v>
      </c>
      <c r="L128" s="140" t="s">
        <v>76</v>
      </c>
      <c r="M128" s="214" t="s">
        <v>804</v>
      </c>
      <c r="P128" s="1"/>
      <c r="Q128" s="1"/>
      <c r="R128" s="1"/>
      <c r="S128" s="45"/>
    </row>
    <row r="129" spans="2:19" s="149" customFormat="1" ht="16">
      <c r="B129" s="298"/>
      <c r="C129" s="167" t="str">
        <f t="shared" ref="C129:C158" si="8">_xlfn.CONCAT(D129," ", RIGHT(C128,1)+1)</f>
        <v>EHA 2</v>
      </c>
      <c r="D129" s="145" t="s">
        <v>258</v>
      </c>
      <c r="E129" s="150"/>
      <c r="F129" s="150"/>
      <c r="G129" s="126" t="s">
        <v>264</v>
      </c>
      <c r="H129" s="144" t="s">
        <v>737</v>
      </c>
      <c r="I129" s="150" t="s">
        <v>745</v>
      </c>
      <c r="J129" s="144" t="s">
        <v>745</v>
      </c>
      <c r="K129" s="118" t="s">
        <v>825</v>
      </c>
      <c r="L129" s="144" t="s">
        <v>76</v>
      </c>
      <c r="M129" s="168" t="s">
        <v>722</v>
      </c>
      <c r="Q129" s="1"/>
      <c r="R129" s="1"/>
      <c r="S129" s="24"/>
    </row>
    <row r="130" spans="2:19" s="149" customFormat="1" ht="78">
      <c r="B130" s="298"/>
      <c r="C130" s="167" t="str">
        <f t="shared" si="8"/>
        <v>EHA 3</v>
      </c>
      <c r="D130" s="145" t="s">
        <v>258</v>
      </c>
      <c r="E130" s="145" t="s">
        <v>266</v>
      </c>
      <c r="F130" s="145"/>
      <c r="G130" s="127" t="s">
        <v>909</v>
      </c>
      <c r="H130" s="144" t="s">
        <v>22</v>
      </c>
      <c r="I130" s="150" t="s">
        <v>268</v>
      </c>
      <c r="J130" s="145" t="s">
        <v>269</v>
      </c>
      <c r="K130" s="144" t="s">
        <v>725</v>
      </c>
      <c r="L130" s="144" t="s">
        <v>76</v>
      </c>
      <c r="M130" s="168" t="s">
        <v>722</v>
      </c>
      <c r="Q130" s="1"/>
      <c r="R130" s="1"/>
      <c r="S130" s="24"/>
    </row>
    <row r="131" spans="2:19" s="149" customFormat="1" ht="52">
      <c r="B131" s="298"/>
      <c r="C131" s="167" t="str">
        <f t="shared" si="8"/>
        <v>EHA 4</v>
      </c>
      <c r="D131" s="145" t="s">
        <v>258</v>
      </c>
      <c r="E131" s="145" t="s">
        <v>266</v>
      </c>
      <c r="F131" s="189"/>
      <c r="G131" s="190" t="s">
        <v>278</v>
      </c>
      <c r="H131" s="137" t="s">
        <v>737</v>
      </c>
      <c r="I131" s="158" t="s">
        <v>745</v>
      </c>
      <c r="J131" s="137" t="s">
        <v>745</v>
      </c>
      <c r="K131" s="118" t="s">
        <v>807</v>
      </c>
      <c r="L131" s="136" t="s">
        <v>76</v>
      </c>
      <c r="M131" s="168" t="s">
        <v>745</v>
      </c>
      <c r="Q131" s="1"/>
      <c r="R131" s="1"/>
      <c r="S131" s="24"/>
    </row>
    <row r="132" spans="2:19" s="149" customFormat="1" ht="52">
      <c r="B132" s="298"/>
      <c r="C132" s="167" t="str">
        <f t="shared" si="8"/>
        <v>EHA 5</v>
      </c>
      <c r="D132" s="145" t="s">
        <v>258</v>
      </c>
      <c r="E132" s="145" t="s">
        <v>271</v>
      </c>
      <c r="F132" s="145"/>
      <c r="G132" s="144" t="s">
        <v>272</v>
      </c>
      <c r="H132" s="144" t="s">
        <v>273</v>
      </c>
      <c r="I132" s="150" t="s">
        <v>67</v>
      </c>
      <c r="J132" s="146" t="s">
        <v>239</v>
      </c>
      <c r="K132" s="144" t="s">
        <v>725</v>
      </c>
      <c r="L132" s="144" t="s">
        <v>76</v>
      </c>
      <c r="M132" s="168" t="s">
        <v>804</v>
      </c>
      <c r="Q132" s="1"/>
      <c r="R132" s="1"/>
      <c r="S132" s="24"/>
    </row>
    <row r="133" spans="2:19" s="149" customFormat="1" ht="130">
      <c r="B133" s="298"/>
      <c r="C133" s="167" t="str">
        <f t="shared" si="8"/>
        <v>EHA 6</v>
      </c>
      <c r="D133" s="145" t="s">
        <v>258</v>
      </c>
      <c r="E133" s="147"/>
      <c r="F133" s="147"/>
      <c r="G133" s="144" t="s">
        <v>274</v>
      </c>
      <c r="H133" s="144" t="s">
        <v>275</v>
      </c>
      <c r="I133" s="150" t="s">
        <v>276</v>
      </c>
      <c r="J133" s="145" t="s">
        <v>826</v>
      </c>
      <c r="K133" s="118" t="s">
        <v>815</v>
      </c>
      <c r="L133" s="144" t="s">
        <v>76</v>
      </c>
      <c r="M133" s="168" t="s">
        <v>804</v>
      </c>
      <c r="Q133" s="1"/>
      <c r="R133" s="1"/>
      <c r="S133" s="24"/>
    </row>
    <row r="134" spans="2:19" s="149" customFormat="1" ht="16">
      <c r="B134" s="298"/>
      <c r="C134" s="167" t="str">
        <f t="shared" si="8"/>
        <v>EHA 7</v>
      </c>
      <c r="D134" s="145" t="s">
        <v>258</v>
      </c>
      <c r="E134" s="147"/>
      <c r="F134" s="147"/>
      <c r="G134" s="144" t="s">
        <v>278</v>
      </c>
      <c r="H134" s="144" t="s">
        <v>19</v>
      </c>
      <c r="I134" s="150" t="s">
        <v>745</v>
      </c>
      <c r="J134" s="145" t="s">
        <v>745</v>
      </c>
      <c r="K134" s="118" t="s">
        <v>741</v>
      </c>
      <c r="L134" s="144" t="s">
        <v>76</v>
      </c>
      <c r="M134" s="168" t="s">
        <v>722</v>
      </c>
      <c r="Q134" s="1"/>
      <c r="R134" s="1"/>
      <c r="S134" s="24"/>
    </row>
    <row r="135" spans="2:19" s="149" customFormat="1" ht="52">
      <c r="B135" s="298"/>
      <c r="C135" s="167" t="str">
        <f t="shared" si="8"/>
        <v>EHA 8</v>
      </c>
      <c r="D135" s="145" t="s">
        <v>258</v>
      </c>
      <c r="E135" s="147"/>
      <c r="F135" s="147"/>
      <c r="G135" s="144" t="s">
        <v>279</v>
      </c>
      <c r="H135" s="144" t="s">
        <v>280</v>
      </c>
      <c r="I135" s="150" t="s">
        <v>281</v>
      </c>
      <c r="J135" s="145" t="s">
        <v>282</v>
      </c>
      <c r="K135" s="144" t="s">
        <v>725</v>
      </c>
      <c r="L135" s="144" t="s">
        <v>76</v>
      </c>
      <c r="M135" s="168" t="s">
        <v>804</v>
      </c>
      <c r="Q135" s="1"/>
      <c r="R135" s="1"/>
      <c r="S135" s="24"/>
    </row>
    <row r="136" spans="2:19" s="149" customFormat="1" ht="65">
      <c r="B136" s="298"/>
      <c r="C136" s="167" t="str">
        <f t="shared" si="8"/>
        <v>EHA 9</v>
      </c>
      <c r="D136" s="145" t="s">
        <v>258</v>
      </c>
      <c r="E136" s="150"/>
      <c r="F136" s="150"/>
      <c r="G136" s="144" t="s">
        <v>283</v>
      </c>
      <c r="H136" s="144" t="s">
        <v>273</v>
      </c>
      <c r="I136" s="150" t="s">
        <v>284</v>
      </c>
      <c r="J136" s="146" t="s">
        <v>285</v>
      </c>
      <c r="K136" s="118" t="s">
        <v>827</v>
      </c>
      <c r="L136" s="144" t="s">
        <v>76</v>
      </c>
      <c r="M136" s="168" t="s">
        <v>804</v>
      </c>
      <c r="Q136" s="1"/>
      <c r="R136" s="1"/>
      <c r="S136" s="24"/>
    </row>
    <row r="137" spans="2:19" s="149" customFormat="1" ht="52">
      <c r="B137" s="298"/>
      <c r="C137" s="167" t="str">
        <f t="shared" si="8"/>
        <v>EHA 10</v>
      </c>
      <c r="D137" s="145" t="s">
        <v>258</v>
      </c>
      <c r="E137" s="150"/>
      <c r="F137" s="150"/>
      <c r="G137" s="146" t="s">
        <v>286</v>
      </c>
      <c r="H137" s="144" t="s">
        <v>273</v>
      </c>
      <c r="I137" s="150" t="s">
        <v>917</v>
      </c>
      <c r="J137" s="146" t="s">
        <v>287</v>
      </c>
      <c r="K137" s="144" t="s">
        <v>725</v>
      </c>
      <c r="L137" s="144" t="s">
        <v>76</v>
      </c>
      <c r="M137" s="168" t="s">
        <v>722</v>
      </c>
      <c r="Q137" s="1"/>
      <c r="R137" s="1"/>
      <c r="S137" s="24"/>
    </row>
    <row r="138" spans="2:19" s="149" customFormat="1" ht="52">
      <c r="B138" s="298"/>
      <c r="C138" s="167" t="str">
        <f>_xlfn.CONCAT(D138," ", RIGHT(C137,2)+1)</f>
        <v>EHA 11</v>
      </c>
      <c r="D138" s="145" t="s">
        <v>258</v>
      </c>
      <c r="E138" s="150"/>
      <c r="F138" s="150"/>
      <c r="G138" s="146" t="s">
        <v>916</v>
      </c>
      <c r="H138" s="144" t="s">
        <v>273</v>
      </c>
      <c r="I138" s="150" t="s">
        <v>918</v>
      </c>
      <c r="J138" s="146" t="s">
        <v>287</v>
      </c>
      <c r="K138" s="144" t="s">
        <v>725</v>
      </c>
      <c r="L138" s="144" t="s">
        <v>76</v>
      </c>
      <c r="M138" s="168" t="s">
        <v>722</v>
      </c>
      <c r="Q138" s="1"/>
      <c r="R138" s="1"/>
      <c r="S138" s="24"/>
    </row>
    <row r="139" spans="2:19" s="149" customFormat="1" ht="16">
      <c r="B139" s="298"/>
      <c r="C139" s="167" t="str">
        <f t="shared" ref="C139:C158" si="9">_xlfn.CONCAT(D139," ", RIGHT(C138,2)+1)</f>
        <v>EHA 12</v>
      </c>
      <c r="D139" s="145" t="s">
        <v>258</v>
      </c>
      <c r="E139" s="150"/>
      <c r="F139" s="150"/>
      <c r="G139" s="146" t="s">
        <v>290</v>
      </c>
      <c r="H139" s="144" t="s">
        <v>135</v>
      </c>
      <c r="I139" s="150"/>
      <c r="J139" s="146" t="s">
        <v>291</v>
      </c>
      <c r="K139" s="118" t="s">
        <v>828</v>
      </c>
      <c r="L139" s="144" t="s">
        <v>76</v>
      </c>
      <c r="M139" s="168" t="s">
        <v>722</v>
      </c>
      <c r="Q139" s="1"/>
      <c r="R139" s="1"/>
      <c r="S139" s="24"/>
    </row>
    <row r="140" spans="2:19" s="149" customFormat="1" ht="78">
      <c r="B140" s="298"/>
      <c r="C140" s="167" t="str">
        <f t="shared" si="9"/>
        <v>EHA 13</v>
      </c>
      <c r="D140" s="145" t="s">
        <v>258</v>
      </c>
      <c r="E140" s="150"/>
      <c r="F140" s="150"/>
      <c r="G140" s="146" t="s">
        <v>292</v>
      </c>
      <c r="H140" s="144" t="s">
        <v>273</v>
      </c>
      <c r="I140" s="150"/>
      <c r="J140" s="146" t="s">
        <v>829</v>
      </c>
      <c r="K140" s="118" t="s">
        <v>828</v>
      </c>
      <c r="L140" s="144" t="s">
        <v>76</v>
      </c>
      <c r="M140" s="168" t="s">
        <v>722</v>
      </c>
      <c r="Q140" s="1"/>
      <c r="R140" s="1"/>
      <c r="S140" s="24"/>
    </row>
    <row r="141" spans="2:19" s="149" customFormat="1" ht="16">
      <c r="B141" s="298"/>
      <c r="C141" s="167" t="str">
        <f t="shared" si="9"/>
        <v>EHA 14</v>
      </c>
      <c r="D141" s="145" t="s">
        <v>258</v>
      </c>
      <c r="E141" s="158"/>
      <c r="F141" s="181"/>
      <c r="G141" s="190" t="s">
        <v>278</v>
      </c>
      <c r="H141" s="137" t="s">
        <v>737</v>
      </c>
      <c r="I141" s="158" t="s">
        <v>745</v>
      </c>
      <c r="J141" s="137" t="s">
        <v>745</v>
      </c>
      <c r="K141" s="118" t="s">
        <v>807</v>
      </c>
      <c r="L141" s="136" t="s">
        <v>76</v>
      </c>
      <c r="M141" s="168" t="s">
        <v>745</v>
      </c>
      <c r="Q141" s="1"/>
      <c r="R141" s="1"/>
      <c r="S141" s="24"/>
    </row>
    <row r="142" spans="2:19" s="149" customFormat="1" ht="91">
      <c r="B142" s="298"/>
      <c r="C142" s="167" t="str">
        <f t="shared" si="9"/>
        <v>EHA 15</v>
      </c>
      <c r="D142" s="145" t="s">
        <v>258</v>
      </c>
      <c r="E142" s="150"/>
      <c r="F142" s="150"/>
      <c r="G142" s="146" t="s">
        <v>294</v>
      </c>
      <c r="H142" s="144" t="s">
        <v>273</v>
      </c>
      <c r="I142" s="150"/>
      <c r="J142" s="146" t="s">
        <v>295</v>
      </c>
      <c r="K142" s="144" t="s">
        <v>725</v>
      </c>
      <c r="L142" s="144" t="s">
        <v>76</v>
      </c>
      <c r="M142" s="168" t="s">
        <v>722</v>
      </c>
      <c r="Q142" s="1"/>
      <c r="R142" s="1"/>
      <c r="S142" s="24"/>
    </row>
    <row r="143" spans="2:19" s="149" customFormat="1" ht="195">
      <c r="B143" s="298"/>
      <c r="C143" s="167" t="str">
        <f t="shared" si="9"/>
        <v>EHA 16</v>
      </c>
      <c r="D143" s="145" t="s">
        <v>258</v>
      </c>
      <c r="E143" s="145" t="s">
        <v>299</v>
      </c>
      <c r="F143" s="145"/>
      <c r="G143" s="145" t="s">
        <v>300</v>
      </c>
      <c r="H143" s="144" t="s">
        <v>233</v>
      </c>
      <c r="I143" s="150" t="s">
        <v>301</v>
      </c>
      <c r="J143" s="146" t="s">
        <v>302</v>
      </c>
      <c r="K143" s="119" t="s">
        <v>830</v>
      </c>
      <c r="L143" s="144" t="s">
        <v>76</v>
      </c>
      <c r="M143" s="168" t="s">
        <v>722</v>
      </c>
      <c r="Q143" s="1"/>
      <c r="R143" s="1"/>
      <c r="S143" s="24"/>
    </row>
    <row r="144" spans="2:19" s="149" customFormat="1" ht="52">
      <c r="B144" s="298"/>
      <c r="C144" s="167" t="str">
        <f t="shared" si="9"/>
        <v>EHA 17</v>
      </c>
      <c r="D144" s="145" t="s">
        <v>258</v>
      </c>
      <c r="E144" s="145" t="s">
        <v>299</v>
      </c>
      <c r="F144" s="189"/>
      <c r="G144" s="190" t="s">
        <v>278</v>
      </c>
      <c r="H144" s="137" t="s">
        <v>737</v>
      </c>
      <c r="I144" s="158" t="s">
        <v>745</v>
      </c>
      <c r="J144" s="137" t="s">
        <v>745</v>
      </c>
      <c r="K144" s="118" t="s">
        <v>738</v>
      </c>
      <c r="L144" s="136" t="s">
        <v>76</v>
      </c>
      <c r="M144" s="168" t="s">
        <v>745</v>
      </c>
      <c r="Q144" s="1"/>
      <c r="R144" s="1"/>
      <c r="S144" s="24"/>
    </row>
    <row r="145" spans="2:19" s="149" customFormat="1" ht="65">
      <c r="B145" s="298"/>
      <c r="C145" s="167" t="str">
        <f t="shared" si="9"/>
        <v>EHA 18</v>
      </c>
      <c r="D145" s="145" t="s">
        <v>258</v>
      </c>
      <c r="E145" s="145" t="s">
        <v>304</v>
      </c>
      <c r="F145" s="145"/>
      <c r="G145" s="145" t="s">
        <v>305</v>
      </c>
      <c r="H145" s="144" t="s">
        <v>22</v>
      </c>
      <c r="I145" s="150" t="s">
        <v>306</v>
      </c>
      <c r="J145" s="145" t="s">
        <v>307</v>
      </c>
      <c r="K145" s="144" t="s">
        <v>725</v>
      </c>
      <c r="L145" s="144" t="s">
        <v>76</v>
      </c>
      <c r="M145" s="168" t="s">
        <v>722</v>
      </c>
      <c r="Q145" s="1"/>
      <c r="R145" s="1"/>
      <c r="S145" s="24"/>
    </row>
    <row r="146" spans="2:19" s="149" customFormat="1" ht="117">
      <c r="B146" s="298"/>
      <c r="C146" s="167" t="str">
        <f t="shared" si="9"/>
        <v>EHA 19</v>
      </c>
      <c r="D146" s="145" t="s">
        <v>258</v>
      </c>
      <c r="E146" s="145" t="s">
        <v>309</v>
      </c>
      <c r="F146" s="145"/>
      <c r="G146" s="145" t="s">
        <v>506</v>
      </c>
      <c r="H146" s="144" t="s">
        <v>130</v>
      </c>
      <c r="I146" s="150" t="s">
        <v>311</v>
      </c>
      <c r="J146" s="145" t="s">
        <v>831</v>
      </c>
      <c r="K146" s="119" t="s">
        <v>832</v>
      </c>
      <c r="L146" s="144" t="s">
        <v>76</v>
      </c>
      <c r="M146" s="168" t="s">
        <v>722</v>
      </c>
      <c r="Q146" s="1"/>
      <c r="R146" s="1"/>
    </row>
    <row r="147" spans="2:19" s="149" customFormat="1" ht="26">
      <c r="B147" s="298"/>
      <c r="C147" s="167" t="str">
        <f t="shared" si="9"/>
        <v>EHA 20</v>
      </c>
      <c r="D147" s="145" t="s">
        <v>258</v>
      </c>
      <c r="E147" s="145" t="s">
        <v>309</v>
      </c>
      <c r="F147" s="189"/>
      <c r="G147" s="190" t="s">
        <v>278</v>
      </c>
      <c r="H147" s="137" t="s">
        <v>737</v>
      </c>
      <c r="I147" s="158" t="s">
        <v>745</v>
      </c>
      <c r="J147" s="137" t="s">
        <v>745</v>
      </c>
      <c r="K147" s="118" t="s">
        <v>833</v>
      </c>
      <c r="L147" s="136" t="s">
        <v>76</v>
      </c>
      <c r="M147" s="168" t="s">
        <v>745</v>
      </c>
      <c r="Q147" s="1"/>
      <c r="R147" s="1"/>
    </row>
    <row r="148" spans="2:19" s="149" customFormat="1" ht="104">
      <c r="B148" s="298"/>
      <c r="C148" s="167" t="str">
        <f t="shared" si="9"/>
        <v>EHA 21</v>
      </c>
      <c r="D148" s="145" t="s">
        <v>258</v>
      </c>
      <c r="E148" s="145" t="s">
        <v>309</v>
      </c>
      <c r="F148" s="145"/>
      <c r="G148" s="145" t="s">
        <v>314</v>
      </c>
      <c r="H148" s="144" t="s">
        <v>130</v>
      </c>
      <c r="I148" s="150" t="s">
        <v>315</v>
      </c>
      <c r="J148" s="145" t="s">
        <v>316</v>
      </c>
      <c r="K148" s="119" t="s">
        <v>834</v>
      </c>
      <c r="L148" s="144" t="s">
        <v>76</v>
      </c>
      <c r="M148" s="168" t="s">
        <v>722</v>
      </c>
      <c r="Q148" s="1"/>
      <c r="R148" s="1"/>
    </row>
    <row r="149" spans="2:19" s="149" customFormat="1" ht="26">
      <c r="B149" s="298"/>
      <c r="C149" s="167" t="str">
        <f t="shared" si="9"/>
        <v>EHA 22</v>
      </c>
      <c r="D149" s="145" t="s">
        <v>258</v>
      </c>
      <c r="E149" s="145" t="s">
        <v>309</v>
      </c>
      <c r="F149" s="189"/>
      <c r="G149" s="190" t="s">
        <v>278</v>
      </c>
      <c r="H149" s="137" t="s">
        <v>737</v>
      </c>
      <c r="I149" s="158" t="s">
        <v>745</v>
      </c>
      <c r="J149" s="137" t="s">
        <v>745</v>
      </c>
      <c r="K149" s="118" t="s">
        <v>816</v>
      </c>
      <c r="L149" s="136" t="s">
        <v>76</v>
      </c>
      <c r="M149" s="168" t="s">
        <v>745</v>
      </c>
      <c r="Q149" s="1"/>
      <c r="R149" s="1"/>
    </row>
    <row r="150" spans="2:19" s="149" customFormat="1" ht="91">
      <c r="B150" s="298"/>
      <c r="C150" s="167" t="str">
        <f t="shared" si="9"/>
        <v>EHA 23</v>
      </c>
      <c r="D150" s="145" t="s">
        <v>258</v>
      </c>
      <c r="E150" s="150"/>
      <c r="F150" s="150"/>
      <c r="G150" s="144" t="s">
        <v>317</v>
      </c>
      <c r="H150" s="144" t="s">
        <v>130</v>
      </c>
      <c r="I150" s="150" t="s">
        <v>319</v>
      </c>
      <c r="J150" s="145" t="s">
        <v>320</v>
      </c>
      <c r="K150" s="144" t="s">
        <v>725</v>
      </c>
      <c r="L150" s="144" t="s">
        <v>76</v>
      </c>
      <c r="M150" s="168" t="s">
        <v>804</v>
      </c>
      <c r="Q150" s="1"/>
      <c r="R150" s="1"/>
    </row>
    <row r="151" spans="2:19" s="149" customFormat="1" ht="78">
      <c r="B151" s="298"/>
      <c r="C151" s="167" t="str">
        <f t="shared" si="9"/>
        <v>EHA 24</v>
      </c>
      <c r="D151" s="145" t="s">
        <v>258</v>
      </c>
      <c r="E151" s="150"/>
      <c r="F151" s="150"/>
      <c r="G151" s="144" t="s">
        <v>321</v>
      </c>
      <c r="H151" s="144" t="s">
        <v>22</v>
      </c>
      <c r="I151" s="150" t="s">
        <v>323</v>
      </c>
      <c r="J151" s="145" t="s">
        <v>324</v>
      </c>
      <c r="K151" s="144" t="s">
        <v>725</v>
      </c>
      <c r="L151" s="144" t="s">
        <v>76</v>
      </c>
      <c r="M151" s="168" t="s">
        <v>804</v>
      </c>
      <c r="Q151" s="1"/>
      <c r="R151" s="1"/>
    </row>
    <row r="152" spans="2:19" s="149" customFormat="1" ht="195">
      <c r="B152" s="298"/>
      <c r="C152" s="167" t="str">
        <f t="shared" si="9"/>
        <v>EHA 25</v>
      </c>
      <c r="D152" s="145" t="s">
        <v>258</v>
      </c>
      <c r="E152" s="150"/>
      <c r="F152" s="150"/>
      <c r="G152" s="144" t="s">
        <v>835</v>
      </c>
      <c r="H152" s="144" t="s">
        <v>22</v>
      </c>
      <c r="I152" s="150" t="s">
        <v>330</v>
      </c>
      <c r="J152" s="265" t="s">
        <v>836</v>
      </c>
      <c r="K152" s="119" t="s">
        <v>837</v>
      </c>
      <c r="L152" s="144" t="s">
        <v>76</v>
      </c>
      <c r="M152" s="168" t="s">
        <v>804</v>
      </c>
      <c r="Q152" s="1"/>
      <c r="R152" s="1"/>
    </row>
    <row r="153" spans="2:19" s="149" customFormat="1" ht="16">
      <c r="B153" s="298"/>
      <c r="C153" s="167" t="str">
        <f t="shared" si="9"/>
        <v>EHA 26</v>
      </c>
      <c r="D153" s="145" t="s">
        <v>258</v>
      </c>
      <c r="E153" s="158"/>
      <c r="F153" s="181"/>
      <c r="G153" s="190" t="s">
        <v>278</v>
      </c>
      <c r="H153" s="137" t="s">
        <v>737</v>
      </c>
      <c r="I153" s="158" t="s">
        <v>745</v>
      </c>
      <c r="J153" s="137" t="s">
        <v>745</v>
      </c>
      <c r="K153" s="118" t="s">
        <v>814</v>
      </c>
      <c r="L153" s="136" t="s">
        <v>76</v>
      </c>
      <c r="M153" s="168" t="s">
        <v>745</v>
      </c>
      <c r="Q153" s="1"/>
      <c r="R153" s="1"/>
    </row>
    <row r="154" spans="2:19" s="149" customFormat="1" ht="52">
      <c r="B154" s="298"/>
      <c r="C154" s="167" t="str">
        <f t="shared" si="9"/>
        <v>EHA 27</v>
      </c>
      <c r="D154" s="145" t="s">
        <v>258</v>
      </c>
      <c r="E154" s="150"/>
      <c r="F154" s="150"/>
      <c r="G154" s="144" t="s">
        <v>332</v>
      </c>
      <c r="H154" s="144" t="s">
        <v>22</v>
      </c>
      <c r="I154" s="150" t="s">
        <v>67</v>
      </c>
      <c r="J154" s="146" t="s">
        <v>287</v>
      </c>
      <c r="K154" s="119" t="s">
        <v>837</v>
      </c>
      <c r="L154" s="144" t="s">
        <v>76</v>
      </c>
      <c r="M154" s="168" t="s">
        <v>804</v>
      </c>
      <c r="Q154" s="1"/>
      <c r="R154" s="1"/>
    </row>
    <row r="155" spans="2:19" s="149" customFormat="1" ht="16">
      <c r="B155" s="298"/>
      <c r="C155" s="167" t="str">
        <f t="shared" si="9"/>
        <v>EHA 28</v>
      </c>
      <c r="D155" s="145" t="s">
        <v>258</v>
      </c>
      <c r="E155" s="150"/>
      <c r="F155" s="150"/>
      <c r="G155" s="144" t="s">
        <v>334</v>
      </c>
      <c r="H155" s="144" t="s">
        <v>53</v>
      </c>
      <c r="I155" s="150" t="s">
        <v>745</v>
      </c>
      <c r="J155" s="145" t="s">
        <v>745</v>
      </c>
      <c r="K155" s="118" t="s">
        <v>815</v>
      </c>
      <c r="L155" s="144" t="s">
        <v>76</v>
      </c>
      <c r="M155" s="168" t="s">
        <v>804</v>
      </c>
      <c r="Q155" s="1"/>
      <c r="R155" s="1"/>
      <c r="S155" s="24"/>
    </row>
    <row r="156" spans="2:19" s="149" customFormat="1" ht="104">
      <c r="B156" s="298"/>
      <c r="C156" s="167" t="str">
        <f t="shared" si="9"/>
        <v>EHA 29</v>
      </c>
      <c r="D156" s="145" t="s">
        <v>258</v>
      </c>
      <c r="E156" s="145" t="s">
        <v>336</v>
      </c>
      <c r="F156" s="145"/>
      <c r="G156" s="265" t="s">
        <v>910</v>
      </c>
      <c r="H156" s="144" t="s">
        <v>22</v>
      </c>
      <c r="I156" s="150" t="s">
        <v>338</v>
      </c>
      <c r="J156" s="145" t="s">
        <v>339</v>
      </c>
      <c r="K156" s="144" t="s">
        <v>725</v>
      </c>
      <c r="L156" s="144" t="s">
        <v>76</v>
      </c>
      <c r="M156" s="168" t="s">
        <v>804</v>
      </c>
      <c r="Q156" s="1"/>
      <c r="R156" s="1"/>
      <c r="S156" s="24"/>
    </row>
    <row r="157" spans="2:19" s="149" customFormat="1" ht="143">
      <c r="B157" s="298"/>
      <c r="C157" s="167" t="str">
        <f t="shared" si="9"/>
        <v>EHA 30</v>
      </c>
      <c r="D157" s="184" t="s">
        <v>258</v>
      </c>
      <c r="E157" s="184" t="s">
        <v>341</v>
      </c>
      <c r="F157" s="184"/>
      <c r="G157" s="184" t="s">
        <v>342</v>
      </c>
      <c r="H157" s="182" t="s">
        <v>22</v>
      </c>
      <c r="I157" s="209" t="s">
        <v>343</v>
      </c>
      <c r="J157" s="184" t="s">
        <v>344</v>
      </c>
      <c r="K157" s="118" t="s">
        <v>838</v>
      </c>
      <c r="L157" s="182" t="s">
        <v>76</v>
      </c>
      <c r="M157" s="168" t="s">
        <v>722</v>
      </c>
      <c r="Q157" s="1"/>
      <c r="R157" s="1"/>
      <c r="S157" s="24"/>
    </row>
    <row r="158" spans="2:19" ht="15" thickBot="1">
      <c r="B158" s="299"/>
      <c r="C158" s="167" t="str">
        <f t="shared" si="9"/>
        <v>EHA 31</v>
      </c>
      <c r="D158" s="195" t="s">
        <v>258</v>
      </c>
      <c r="E158" s="195" t="s">
        <v>341</v>
      </c>
      <c r="F158" s="195"/>
      <c r="G158" s="191" t="s">
        <v>278</v>
      </c>
      <c r="H158" s="191" t="s">
        <v>737</v>
      </c>
      <c r="I158" s="185" t="s">
        <v>745</v>
      </c>
      <c r="J158" s="191" t="s">
        <v>745</v>
      </c>
      <c r="K158" s="122" t="s">
        <v>814</v>
      </c>
      <c r="L158" s="186" t="s">
        <v>76</v>
      </c>
      <c r="M158" s="194" t="s">
        <v>745</v>
      </c>
      <c r="N158" s="24"/>
      <c r="Q158" s="1"/>
      <c r="R158" s="1"/>
    </row>
    <row r="159" spans="2:19" ht="15" thickBot="1">
      <c r="N159" s="24"/>
      <c r="Q159" s="1"/>
      <c r="R159" s="1"/>
    </row>
    <row r="160" spans="2:19" ht="26.5" thickBot="1">
      <c r="B160" s="101" t="s">
        <v>1</v>
      </c>
      <c r="C160" s="102" t="s">
        <v>717</v>
      </c>
      <c r="D160" s="102" t="s">
        <v>3</v>
      </c>
      <c r="E160" s="102" t="s">
        <v>4</v>
      </c>
      <c r="F160" s="102" t="s">
        <v>718</v>
      </c>
      <c r="G160" s="102" t="s">
        <v>5</v>
      </c>
      <c r="H160" s="104" t="s">
        <v>6</v>
      </c>
      <c r="I160" s="104" t="s">
        <v>719</v>
      </c>
      <c r="J160" s="104" t="s">
        <v>720</v>
      </c>
      <c r="K160" s="104" t="s">
        <v>8</v>
      </c>
      <c r="L160" s="102" t="s">
        <v>9</v>
      </c>
      <c r="M160" s="103" t="s">
        <v>10</v>
      </c>
      <c r="N160" s="24"/>
      <c r="Q160" s="1"/>
      <c r="R160" s="1"/>
    </row>
    <row r="161" spans="2:18" ht="15" thickBot="1">
      <c r="B161" s="105" t="s">
        <v>839</v>
      </c>
      <c r="C161" s="106"/>
      <c r="D161" s="106"/>
      <c r="E161" s="106"/>
      <c r="F161" s="106"/>
      <c r="G161" s="106"/>
      <c r="H161" s="107"/>
      <c r="I161" s="107"/>
      <c r="J161" s="107"/>
      <c r="K161" s="107"/>
      <c r="L161" s="106"/>
      <c r="M161" s="108"/>
      <c r="N161" s="24"/>
      <c r="Q161" s="1"/>
      <c r="R161" s="1"/>
    </row>
    <row r="162" spans="2:18" ht="65">
      <c r="B162" s="302" t="s">
        <v>345</v>
      </c>
      <c r="C162" s="208" t="str">
        <f>_xlfn.CONCAT(D162," ","1")</f>
        <v>Sécurité alimentaire 1</v>
      </c>
      <c r="D162" s="153" t="s">
        <v>346</v>
      </c>
      <c r="E162" s="157"/>
      <c r="F162" s="157"/>
      <c r="G162" s="152" t="s">
        <v>347</v>
      </c>
      <c r="H162" s="152" t="s">
        <v>22</v>
      </c>
      <c r="I162" s="157" t="s">
        <v>349</v>
      </c>
      <c r="J162" s="154" t="s">
        <v>350</v>
      </c>
      <c r="K162" s="152" t="s">
        <v>725</v>
      </c>
      <c r="L162" s="155" t="s">
        <v>76</v>
      </c>
      <c r="M162" s="168" t="s">
        <v>722</v>
      </c>
      <c r="N162" s="24"/>
      <c r="Q162" s="1"/>
      <c r="R162" s="1"/>
    </row>
    <row r="163" spans="2:18" ht="286">
      <c r="B163" s="303"/>
      <c r="C163" s="167" t="str">
        <f t="shared" ref="C163:C168" si="10">_xlfn.CONCAT(D163," ", RIGHT(C162,2)+1)</f>
        <v>Sécurité alimentaire 2</v>
      </c>
      <c r="D163" s="119" t="s">
        <v>346</v>
      </c>
      <c r="E163" s="119" t="s">
        <v>357</v>
      </c>
      <c r="F163" s="119"/>
      <c r="G163" s="159" t="s">
        <v>840</v>
      </c>
      <c r="H163" s="118" t="s">
        <v>22</v>
      </c>
      <c r="I163" s="158" t="s">
        <v>359</v>
      </c>
      <c r="J163" s="119" t="s">
        <v>360</v>
      </c>
      <c r="K163" s="119" t="s">
        <v>841</v>
      </c>
      <c r="L163" s="118" t="s">
        <v>76</v>
      </c>
      <c r="M163" s="168" t="s">
        <v>722</v>
      </c>
      <c r="N163" s="24"/>
      <c r="Q163" s="1"/>
      <c r="R163" s="1"/>
    </row>
    <row r="164" spans="2:18">
      <c r="B164" s="303"/>
      <c r="C164" s="207" t="str">
        <f t="shared" si="10"/>
        <v>Sécurité alimentaire 3</v>
      </c>
      <c r="D164" s="119" t="s">
        <v>346</v>
      </c>
      <c r="E164" s="119"/>
      <c r="F164" s="170"/>
      <c r="G164" s="156" t="s">
        <v>264</v>
      </c>
      <c r="H164" s="118" t="s">
        <v>19</v>
      </c>
      <c r="I164" s="158" t="s">
        <v>14</v>
      </c>
      <c r="J164" s="118" t="s">
        <v>14</v>
      </c>
      <c r="K164" s="118" t="s">
        <v>842</v>
      </c>
      <c r="L164" s="118" t="s">
        <v>76</v>
      </c>
      <c r="M164" s="168" t="s">
        <v>722</v>
      </c>
      <c r="N164" s="24"/>
      <c r="Q164" s="1"/>
      <c r="R164" s="1"/>
    </row>
    <row r="165" spans="2:18" ht="91">
      <c r="B165" s="303"/>
      <c r="C165" s="207" t="str">
        <f t="shared" si="10"/>
        <v>Sécurité alimentaire 4</v>
      </c>
      <c r="D165" s="119" t="s">
        <v>346</v>
      </c>
      <c r="E165" s="159"/>
      <c r="F165" s="171"/>
      <c r="G165" s="196" t="s">
        <v>361</v>
      </c>
      <c r="H165" s="118"/>
      <c r="I165" s="158"/>
      <c r="J165" s="119" t="s">
        <v>362</v>
      </c>
      <c r="K165" s="118" t="s">
        <v>725</v>
      </c>
      <c r="L165" s="118" t="s">
        <v>76</v>
      </c>
      <c r="M165" s="168" t="s">
        <v>722</v>
      </c>
      <c r="N165" s="24"/>
      <c r="Q165" s="1"/>
      <c r="R165" s="1"/>
    </row>
    <row r="166" spans="2:18">
      <c r="B166" s="303"/>
      <c r="C166" s="207" t="str">
        <f t="shared" si="10"/>
        <v>Sécurité alimentaire 5</v>
      </c>
      <c r="D166" s="119" t="s">
        <v>346</v>
      </c>
      <c r="E166" s="159"/>
      <c r="F166" s="159"/>
      <c r="G166" s="121" t="s">
        <v>264</v>
      </c>
      <c r="H166" s="121" t="s">
        <v>19</v>
      </c>
      <c r="I166" s="158" t="s">
        <v>14</v>
      </c>
      <c r="J166" s="118" t="s">
        <v>14</v>
      </c>
      <c r="K166" s="118" t="s">
        <v>816</v>
      </c>
      <c r="L166" s="118" t="s">
        <v>76</v>
      </c>
      <c r="M166" s="168" t="s">
        <v>722</v>
      </c>
      <c r="N166" s="24"/>
      <c r="Q166" s="1"/>
      <c r="R166" s="1"/>
    </row>
    <row r="167" spans="2:18" ht="91">
      <c r="B167" s="303"/>
      <c r="C167" s="207" t="str">
        <f t="shared" si="10"/>
        <v>Sécurité alimentaire 6</v>
      </c>
      <c r="D167" s="119" t="s">
        <v>346</v>
      </c>
      <c r="E167" s="159"/>
      <c r="F167" s="171"/>
      <c r="G167" s="196" t="s">
        <v>363</v>
      </c>
      <c r="H167" s="118"/>
      <c r="I167" s="158"/>
      <c r="J167" s="119" t="s">
        <v>362</v>
      </c>
      <c r="K167" s="118"/>
      <c r="L167" s="118" t="s">
        <v>76</v>
      </c>
      <c r="M167" s="168" t="s">
        <v>722</v>
      </c>
      <c r="N167" s="24"/>
      <c r="Q167" s="1"/>
      <c r="R167" s="1"/>
    </row>
    <row r="168" spans="2:18" ht="15" thickBot="1">
      <c r="B168" s="304"/>
      <c r="C168" s="206" t="str">
        <f t="shared" si="10"/>
        <v>Sécurité alimentaire 7</v>
      </c>
      <c r="D168" s="135" t="s">
        <v>346</v>
      </c>
      <c r="E168" s="161"/>
      <c r="F168" s="161"/>
      <c r="G168" s="162" t="s">
        <v>264</v>
      </c>
      <c r="H168" s="162" t="s">
        <v>19</v>
      </c>
      <c r="I168" s="181" t="s">
        <v>14</v>
      </c>
      <c r="J168" s="160" t="s">
        <v>14</v>
      </c>
      <c r="K168" s="160" t="s">
        <v>816</v>
      </c>
      <c r="L168" s="160" t="s">
        <v>76</v>
      </c>
      <c r="M168" s="216" t="s">
        <v>722</v>
      </c>
      <c r="N168" s="24"/>
      <c r="Q168" s="1"/>
      <c r="R168" s="1"/>
    </row>
    <row r="169" spans="2:18" ht="15" thickBot="1">
      <c r="B169" s="218" t="s">
        <v>365</v>
      </c>
      <c r="C169" s="176"/>
      <c r="D169" s="176"/>
      <c r="E169" s="176"/>
      <c r="F169" s="176"/>
      <c r="G169" s="176"/>
      <c r="H169" s="177"/>
      <c r="I169" s="177"/>
      <c r="J169" s="177"/>
      <c r="K169" s="177"/>
      <c r="L169" s="176"/>
      <c r="M169" s="178"/>
      <c r="Q169" s="1"/>
      <c r="R169" s="1"/>
    </row>
    <row r="170" spans="2:18" ht="15" thickBot="1">
      <c r="B170" s="218" t="s">
        <v>364</v>
      </c>
      <c r="C170" s="176"/>
      <c r="D170" s="176"/>
      <c r="E170" s="176"/>
      <c r="F170" s="176"/>
      <c r="G170" s="176"/>
      <c r="H170" s="177"/>
      <c r="I170" s="177"/>
      <c r="J170" s="177"/>
      <c r="K170" s="177"/>
      <c r="L170" s="176"/>
      <c r="M170" s="178"/>
      <c r="Q170" s="1"/>
      <c r="R170" s="1"/>
    </row>
    <row r="171" spans="2:18">
      <c r="B171" s="302" t="s">
        <v>365</v>
      </c>
      <c r="C171" s="208" t="str">
        <f>_xlfn.CONCAT(D171," ", "1")</f>
        <v>Sécurité alimentaire 1</v>
      </c>
      <c r="D171" s="153" t="s">
        <v>346</v>
      </c>
      <c r="E171" s="152" t="s">
        <v>365</v>
      </c>
      <c r="F171" s="152"/>
      <c r="G171" s="152" t="s">
        <v>367</v>
      </c>
      <c r="H171" s="152" t="s">
        <v>53</v>
      </c>
      <c r="I171" s="157"/>
      <c r="J171" s="152"/>
      <c r="K171" s="152" t="s">
        <v>725</v>
      </c>
      <c r="L171" s="155" t="s">
        <v>76</v>
      </c>
      <c r="M171" s="217" t="s">
        <v>804</v>
      </c>
      <c r="N171" s="24"/>
      <c r="Q171" s="1"/>
      <c r="R171" s="1"/>
    </row>
    <row r="172" spans="2:18" ht="14.5" customHeight="1">
      <c r="B172" s="303"/>
      <c r="C172" s="207" t="str">
        <f t="shared" ref="C172:C175" si="11">_xlfn.CONCAT(D172," ", RIGHT(C171,2)+1)</f>
        <v>Sécurité alimentaire 2</v>
      </c>
      <c r="D172" s="119" t="s">
        <v>346</v>
      </c>
      <c r="E172" s="121" t="s">
        <v>365</v>
      </c>
      <c r="F172" s="121"/>
      <c r="G172" s="121" t="s">
        <v>368</v>
      </c>
      <c r="H172" s="121" t="s">
        <v>53</v>
      </c>
      <c r="I172" s="158"/>
      <c r="J172" s="121"/>
      <c r="K172" s="121" t="s">
        <v>725</v>
      </c>
      <c r="L172" s="118" t="s">
        <v>76</v>
      </c>
      <c r="M172" s="168" t="s">
        <v>804</v>
      </c>
      <c r="N172" s="24"/>
    </row>
    <row r="173" spans="2:18" ht="14.5" customHeight="1">
      <c r="B173" s="303"/>
      <c r="C173" s="207" t="str">
        <f t="shared" si="11"/>
        <v>Sécurité alimentaire 3</v>
      </c>
      <c r="D173" s="119" t="s">
        <v>346</v>
      </c>
      <c r="E173" s="121" t="s">
        <v>365</v>
      </c>
      <c r="F173" s="121"/>
      <c r="G173" s="121" t="s">
        <v>369</v>
      </c>
      <c r="H173" s="121" t="s">
        <v>53</v>
      </c>
      <c r="I173" s="158"/>
      <c r="J173" s="121"/>
      <c r="K173" s="121" t="s">
        <v>725</v>
      </c>
      <c r="L173" s="118" t="s">
        <v>76</v>
      </c>
      <c r="M173" s="168" t="s">
        <v>804</v>
      </c>
      <c r="N173" s="24"/>
    </row>
    <row r="174" spans="2:18" ht="14.5" customHeight="1">
      <c r="B174" s="303"/>
      <c r="C174" s="207" t="str">
        <f t="shared" si="11"/>
        <v>Sécurité alimentaire 4</v>
      </c>
      <c r="D174" s="119" t="s">
        <v>346</v>
      </c>
      <c r="E174" s="121" t="s">
        <v>365</v>
      </c>
      <c r="F174" s="121"/>
      <c r="G174" s="121" t="s">
        <v>370</v>
      </c>
      <c r="H174" s="121" t="s">
        <v>53</v>
      </c>
      <c r="I174" s="158"/>
      <c r="J174" s="121"/>
      <c r="K174" s="121" t="s">
        <v>725</v>
      </c>
      <c r="L174" s="118" t="s">
        <v>76</v>
      </c>
      <c r="M174" s="168" t="s">
        <v>804</v>
      </c>
      <c r="N174" s="24"/>
    </row>
    <row r="175" spans="2:18" ht="15" customHeight="1" thickBot="1">
      <c r="B175" s="304"/>
      <c r="C175" s="206" t="str">
        <f t="shared" si="11"/>
        <v>Sécurité alimentaire 5</v>
      </c>
      <c r="D175" s="135" t="s">
        <v>346</v>
      </c>
      <c r="E175" s="162" t="s">
        <v>365</v>
      </c>
      <c r="F175" s="162"/>
      <c r="G175" s="162" t="s">
        <v>371</v>
      </c>
      <c r="H175" s="162" t="s">
        <v>53</v>
      </c>
      <c r="I175" s="181"/>
      <c r="J175" s="162"/>
      <c r="K175" s="162" t="s">
        <v>725</v>
      </c>
      <c r="L175" s="160" t="s">
        <v>76</v>
      </c>
      <c r="M175" s="216" t="s">
        <v>804</v>
      </c>
      <c r="N175" s="24"/>
    </row>
    <row r="176" spans="2:18" ht="15" thickBot="1">
      <c r="B176" s="218" t="s">
        <v>372</v>
      </c>
      <c r="C176" s="176"/>
      <c r="D176" s="176"/>
      <c r="E176" s="176"/>
      <c r="F176" s="176"/>
      <c r="G176" s="176"/>
      <c r="H176" s="177"/>
      <c r="I176" s="177"/>
      <c r="J176" s="177"/>
      <c r="K176" s="177"/>
      <c r="L176" s="176"/>
      <c r="M176" s="178"/>
    </row>
    <row r="177" spans="2:14" ht="15" thickBot="1">
      <c r="B177" s="218" t="s">
        <v>373</v>
      </c>
      <c r="C177" s="176"/>
      <c r="D177" s="176"/>
      <c r="E177" s="176"/>
      <c r="F177" s="176"/>
      <c r="G177" s="176"/>
      <c r="H177" s="177"/>
      <c r="I177" s="177"/>
      <c r="J177" s="177"/>
      <c r="K177" s="177"/>
      <c r="L177" s="176"/>
      <c r="M177" s="178"/>
    </row>
    <row r="178" spans="2:14" ht="13">
      <c r="B178" s="302" t="s">
        <v>372</v>
      </c>
      <c r="C178" s="208" t="str">
        <f>_xlfn.CONCAT(D178," ", "1")</f>
        <v>Sécurité alimentaire 1</v>
      </c>
      <c r="D178" s="153" t="s">
        <v>346</v>
      </c>
      <c r="E178" s="152" t="s">
        <v>372</v>
      </c>
      <c r="F178" s="152"/>
      <c r="G178" s="152" t="s">
        <v>374</v>
      </c>
      <c r="H178" s="152" t="s">
        <v>53</v>
      </c>
      <c r="I178" s="157"/>
      <c r="J178" s="152"/>
      <c r="K178" s="152" t="s">
        <v>725</v>
      </c>
      <c r="L178" s="155" t="s">
        <v>76</v>
      </c>
      <c r="M178" s="217" t="s">
        <v>804</v>
      </c>
      <c r="N178" s="24"/>
    </row>
    <row r="179" spans="2:14" ht="14.5" customHeight="1">
      <c r="B179" s="303"/>
      <c r="C179" s="207" t="str">
        <f t="shared" ref="C179:C185" si="12">_xlfn.CONCAT(D179," ", RIGHT(C178,2)+1)</f>
        <v>Sécurité alimentaire 2</v>
      </c>
      <c r="D179" s="119" t="s">
        <v>346</v>
      </c>
      <c r="E179" s="121" t="s">
        <v>372</v>
      </c>
      <c r="F179" s="121"/>
      <c r="G179" s="121" t="s">
        <v>375</v>
      </c>
      <c r="H179" s="121" t="s">
        <v>53</v>
      </c>
      <c r="I179" s="158"/>
      <c r="J179" s="121"/>
      <c r="K179" s="121" t="s">
        <v>725</v>
      </c>
      <c r="L179" s="118" t="s">
        <v>76</v>
      </c>
      <c r="M179" s="168" t="s">
        <v>804</v>
      </c>
      <c r="N179" s="24"/>
    </row>
    <row r="180" spans="2:14" ht="14.5" customHeight="1">
      <c r="B180" s="303"/>
      <c r="C180" s="207" t="str">
        <f t="shared" si="12"/>
        <v>Sécurité alimentaire 3</v>
      </c>
      <c r="D180" s="119" t="s">
        <v>346</v>
      </c>
      <c r="E180" s="121" t="s">
        <v>372</v>
      </c>
      <c r="F180" s="121"/>
      <c r="G180" s="121" t="s">
        <v>376</v>
      </c>
      <c r="H180" s="121" t="s">
        <v>53</v>
      </c>
      <c r="I180" s="158"/>
      <c r="J180" s="121"/>
      <c r="K180" s="121" t="s">
        <v>725</v>
      </c>
      <c r="L180" s="118" t="s">
        <v>76</v>
      </c>
      <c r="M180" s="168" t="s">
        <v>804</v>
      </c>
      <c r="N180" s="24"/>
    </row>
    <row r="181" spans="2:14" ht="14.5" customHeight="1">
      <c r="B181" s="303"/>
      <c r="C181" s="207" t="str">
        <f t="shared" si="12"/>
        <v>Sécurité alimentaire 4</v>
      </c>
      <c r="D181" s="119" t="s">
        <v>346</v>
      </c>
      <c r="E181" s="121" t="s">
        <v>372</v>
      </c>
      <c r="F181" s="121"/>
      <c r="G181" s="121" t="s">
        <v>377</v>
      </c>
      <c r="H181" s="121" t="s">
        <v>53</v>
      </c>
      <c r="I181" s="158"/>
      <c r="J181" s="121"/>
      <c r="K181" s="121" t="s">
        <v>725</v>
      </c>
      <c r="L181" s="118" t="s">
        <v>76</v>
      </c>
      <c r="M181" s="168" t="s">
        <v>804</v>
      </c>
      <c r="N181" s="24"/>
    </row>
    <row r="182" spans="2:14" ht="14.5" customHeight="1">
      <c r="B182" s="303"/>
      <c r="C182" s="206" t="str">
        <f t="shared" si="12"/>
        <v>Sécurité alimentaire 5</v>
      </c>
      <c r="D182" s="119" t="s">
        <v>346</v>
      </c>
      <c r="E182" s="121" t="s">
        <v>372</v>
      </c>
      <c r="F182" s="121"/>
      <c r="G182" s="121" t="s">
        <v>378</v>
      </c>
      <c r="H182" s="121" t="s">
        <v>53</v>
      </c>
      <c r="I182" s="158"/>
      <c r="J182" s="121"/>
      <c r="K182" s="121" t="s">
        <v>725</v>
      </c>
      <c r="L182" s="118" t="s">
        <v>76</v>
      </c>
      <c r="M182" s="168" t="s">
        <v>804</v>
      </c>
      <c r="N182" s="24"/>
    </row>
    <row r="183" spans="2:14" ht="14.5" customHeight="1">
      <c r="B183" s="303"/>
      <c r="C183" s="207" t="str">
        <f t="shared" si="12"/>
        <v>Sécurité alimentaire 6</v>
      </c>
      <c r="D183" s="119" t="s">
        <v>346</v>
      </c>
      <c r="E183" s="121" t="s">
        <v>372</v>
      </c>
      <c r="F183" s="121"/>
      <c r="G183" s="121" t="s">
        <v>379</v>
      </c>
      <c r="H183" s="121" t="s">
        <v>53</v>
      </c>
      <c r="I183" s="158"/>
      <c r="J183" s="121"/>
      <c r="K183" s="121" t="s">
        <v>725</v>
      </c>
      <c r="L183" s="118" t="s">
        <v>76</v>
      </c>
      <c r="M183" s="168" t="s">
        <v>804</v>
      </c>
      <c r="N183" s="24"/>
    </row>
    <row r="184" spans="2:14" ht="14.5" customHeight="1">
      <c r="B184" s="303"/>
      <c r="C184" s="207" t="str">
        <f t="shared" si="12"/>
        <v>Sécurité alimentaire 7</v>
      </c>
      <c r="D184" s="119" t="s">
        <v>346</v>
      </c>
      <c r="E184" s="121" t="s">
        <v>372</v>
      </c>
      <c r="F184" s="121"/>
      <c r="G184" s="121" t="s">
        <v>380</v>
      </c>
      <c r="H184" s="121" t="s">
        <v>53</v>
      </c>
      <c r="I184" s="158"/>
      <c r="J184" s="121"/>
      <c r="K184" s="121" t="s">
        <v>725</v>
      </c>
      <c r="L184" s="118" t="s">
        <v>76</v>
      </c>
      <c r="M184" s="168" t="s">
        <v>804</v>
      </c>
      <c r="N184" s="24"/>
    </row>
    <row r="185" spans="2:14" ht="15" customHeight="1" thickBot="1">
      <c r="B185" s="304"/>
      <c r="C185" s="206" t="str">
        <f t="shared" si="12"/>
        <v>Sécurité alimentaire 8</v>
      </c>
      <c r="D185" s="135" t="s">
        <v>346</v>
      </c>
      <c r="E185" s="162" t="s">
        <v>372</v>
      </c>
      <c r="F185" s="162"/>
      <c r="G185" s="162" t="s">
        <v>381</v>
      </c>
      <c r="H185" s="162" t="s">
        <v>53</v>
      </c>
      <c r="I185" s="181"/>
      <c r="J185" s="162"/>
      <c r="K185" s="162" t="s">
        <v>725</v>
      </c>
      <c r="L185" s="160" t="s">
        <v>76</v>
      </c>
      <c r="M185" s="216" t="s">
        <v>804</v>
      </c>
      <c r="N185" s="24"/>
    </row>
    <row r="186" spans="2:14" ht="15" thickBot="1">
      <c r="B186" s="218" t="s">
        <v>843</v>
      </c>
      <c r="C186" s="176"/>
      <c r="D186" s="176"/>
      <c r="E186" s="176"/>
      <c r="F186" s="176"/>
      <c r="G186" s="176"/>
      <c r="H186" s="177"/>
      <c r="I186" s="177"/>
      <c r="J186" s="177"/>
      <c r="K186" s="177"/>
      <c r="L186" s="176"/>
      <c r="M186" s="178"/>
    </row>
    <row r="187" spans="2:14" ht="15" thickBot="1">
      <c r="B187" s="218"/>
      <c r="C187" s="176"/>
      <c r="D187" s="176"/>
      <c r="E187" s="176"/>
      <c r="F187" s="176"/>
      <c r="G187" s="176"/>
      <c r="H187" s="177"/>
      <c r="I187" s="177"/>
      <c r="J187" s="177"/>
      <c r="K187" s="177"/>
      <c r="L187" s="176"/>
      <c r="M187" s="178"/>
    </row>
    <row r="188" spans="2:14" ht="52">
      <c r="B188" s="302" t="s">
        <v>843</v>
      </c>
      <c r="C188" s="208" t="str">
        <f>_xlfn.CONCAT(D188," ", "1")</f>
        <v>Sécurité alimentaire 1</v>
      </c>
      <c r="D188" s="153" t="s">
        <v>346</v>
      </c>
      <c r="E188" s="152" t="s">
        <v>843</v>
      </c>
      <c r="F188" s="152"/>
      <c r="G188" s="152" t="s">
        <v>844</v>
      </c>
      <c r="H188" s="152" t="s">
        <v>22</v>
      </c>
      <c r="I188" s="157"/>
      <c r="J188" s="154" t="s">
        <v>122</v>
      </c>
      <c r="K188" s="152" t="s">
        <v>725</v>
      </c>
      <c r="L188" s="155" t="s">
        <v>76</v>
      </c>
      <c r="M188" s="217" t="s">
        <v>804</v>
      </c>
    </row>
    <row r="189" spans="2:14">
      <c r="B189" s="303"/>
      <c r="C189" s="207" t="str">
        <f t="shared" ref="C189:C193" si="13">_xlfn.CONCAT(D189," ", RIGHT(C188,2)+1)</f>
        <v>Sécurité alimentaire 2</v>
      </c>
      <c r="D189" s="119" t="s">
        <v>346</v>
      </c>
      <c r="E189" s="121" t="s">
        <v>843</v>
      </c>
      <c r="F189" s="121"/>
      <c r="G189" s="121" t="s">
        <v>845</v>
      </c>
      <c r="H189" s="121" t="s">
        <v>135</v>
      </c>
      <c r="I189" s="158"/>
      <c r="J189" s="121" t="s">
        <v>14</v>
      </c>
      <c r="K189" s="118" t="s">
        <v>815</v>
      </c>
      <c r="L189" s="118" t="s">
        <v>76</v>
      </c>
      <c r="M189" s="168" t="s">
        <v>804</v>
      </c>
    </row>
    <row r="190" spans="2:14" ht="52">
      <c r="B190" s="303"/>
      <c r="C190" s="207" t="str">
        <f t="shared" si="13"/>
        <v>Sécurité alimentaire 3</v>
      </c>
      <c r="D190" s="119" t="s">
        <v>346</v>
      </c>
      <c r="E190" s="121" t="s">
        <v>843</v>
      </c>
      <c r="F190" s="121"/>
      <c r="G190" s="121" t="s">
        <v>846</v>
      </c>
      <c r="H190" s="121" t="s">
        <v>22</v>
      </c>
      <c r="I190" s="158"/>
      <c r="J190" s="137" t="s">
        <v>122</v>
      </c>
      <c r="K190" s="121" t="s">
        <v>725</v>
      </c>
      <c r="L190" s="118" t="s">
        <v>76</v>
      </c>
      <c r="M190" s="168" t="s">
        <v>804</v>
      </c>
    </row>
    <row r="191" spans="2:14">
      <c r="B191" s="303"/>
      <c r="C191" s="207" t="str">
        <f t="shared" si="13"/>
        <v>Sécurité alimentaire 4</v>
      </c>
      <c r="D191" s="119" t="s">
        <v>346</v>
      </c>
      <c r="E191" s="121" t="s">
        <v>843</v>
      </c>
      <c r="F191" s="121"/>
      <c r="G191" s="121" t="s">
        <v>845</v>
      </c>
      <c r="H191" s="121" t="s">
        <v>135</v>
      </c>
      <c r="I191" s="158"/>
      <c r="J191" s="121" t="s">
        <v>14</v>
      </c>
      <c r="K191" s="118" t="s">
        <v>815</v>
      </c>
      <c r="L191" s="118" t="s">
        <v>76</v>
      </c>
      <c r="M191" s="168" t="s">
        <v>804</v>
      </c>
    </row>
    <row r="192" spans="2:14" ht="52">
      <c r="B192" s="303"/>
      <c r="C192" s="206" t="str">
        <f t="shared" si="13"/>
        <v>Sécurité alimentaire 5</v>
      </c>
      <c r="D192" s="119" t="s">
        <v>346</v>
      </c>
      <c r="E192" s="121" t="s">
        <v>843</v>
      </c>
      <c r="F192" s="121"/>
      <c r="G192" s="121" t="s">
        <v>847</v>
      </c>
      <c r="H192" s="121" t="s">
        <v>22</v>
      </c>
      <c r="I192" s="158"/>
      <c r="J192" s="137" t="s">
        <v>122</v>
      </c>
      <c r="K192" s="121" t="s">
        <v>725</v>
      </c>
      <c r="L192" s="118" t="s">
        <v>76</v>
      </c>
      <c r="M192" s="168" t="s">
        <v>804</v>
      </c>
      <c r="N192" s="24"/>
    </row>
    <row r="193" spans="2:14" ht="15" customHeight="1" thickBot="1">
      <c r="B193" s="304"/>
      <c r="C193" s="310" t="str">
        <f t="shared" si="13"/>
        <v>Sécurité alimentaire 6</v>
      </c>
      <c r="D193" s="138" t="s">
        <v>346</v>
      </c>
      <c r="E193" s="193" t="s">
        <v>843</v>
      </c>
      <c r="F193" s="193"/>
      <c r="G193" s="193" t="s">
        <v>845</v>
      </c>
      <c r="H193" s="193" t="s">
        <v>135</v>
      </c>
      <c r="I193" s="169"/>
      <c r="J193" s="193" t="s">
        <v>14</v>
      </c>
      <c r="K193" s="122" t="s">
        <v>815</v>
      </c>
      <c r="L193" s="122" t="s">
        <v>76</v>
      </c>
      <c r="M193" s="194" t="s">
        <v>804</v>
      </c>
      <c r="N193" s="24"/>
    </row>
    <row r="194" spans="2:14" ht="12" thickBot="1">
      <c r="N194" s="24"/>
    </row>
    <row r="195" spans="2:14" ht="26.5" thickBot="1">
      <c r="B195" s="101" t="s">
        <v>1</v>
      </c>
      <c r="C195" s="102" t="s">
        <v>717</v>
      </c>
      <c r="D195" s="102" t="s">
        <v>3</v>
      </c>
      <c r="E195" s="102" t="s">
        <v>4</v>
      </c>
      <c r="F195" s="102" t="s">
        <v>718</v>
      </c>
      <c r="G195" s="102" t="s">
        <v>5</v>
      </c>
      <c r="H195" s="104" t="s">
        <v>6</v>
      </c>
      <c r="I195" s="104" t="s">
        <v>719</v>
      </c>
      <c r="J195" s="104" t="s">
        <v>720</v>
      </c>
      <c r="K195" s="104" t="s">
        <v>8</v>
      </c>
      <c r="L195" s="102" t="s">
        <v>9</v>
      </c>
      <c r="M195" s="103" t="s">
        <v>10</v>
      </c>
      <c r="N195" s="24"/>
    </row>
    <row r="196" spans="2:14" ht="13.5" thickBot="1">
      <c r="B196" s="105" t="s">
        <v>394</v>
      </c>
      <c r="C196" s="106"/>
      <c r="D196" s="106"/>
      <c r="E196" s="106"/>
      <c r="F196" s="106"/>
      <c r="G196" s="106"/>
      <c r="H196" s="107"/>
      <c r="I196" s="107"/>
      <c r="J196" s="107"/>
      <c r="K196" s="107"/>
      <c r="L196" s="106"/>
      <c r="M196" s="108"/>
      <c r="N196" s="24"/>
    </row>
    <row r="197" spans="2:14" ht="104">
      <c r="B197" s="287" t="s">
        <v>394</v>
      </c>
      <c r="C197" s="201" t="str">
        <f>_xlfn.CONCAT(D197," ", "1")</f>
        <v>Moyen d'existence 1</v>
      </c>
      <c r="D197" s="116" t="s">
        <v>394</v>
      </c>
      <c r="E197" s="163"/>
      <c r="F197" s="163"/>
      <c r="G197" s="133" t="s">
        <v>395</v>
      </c>
      <c r="H197" s="133" t="s">
        <v>273</v>
      </c>
      <c r="I197" s="221" t="s">
        <v>396</v>
      </c>
      <c r="J197" s="187" t="s">
        <v>397</v>
      </c>
      <c r="K197" s="187" t="s">
        <v>725</v>
      </c>
      <c r="L197" s="116" t="s">
        <v>76</v>
      </c>
      <c r="M197" s="214" t="s">
        <v>804</v>
      </c>
      <c r="N197" s="24"/>
    </row>
    <row r="198" spans="2:14" ht="104">
      <c r="B198" s="300"/>
      <c r="C198" s="202" t="str">
        <f t="shared" ref="C198:C209" si="14">_xlfn.CONCAT(D198," ", RIGHT(C197,2)+1)</f>
        <v>Moyen d'existence 2</v>
      </c>
      <c r="D198" s="119" t="s">
        <v>394</v>
      </c>
      <c r="E198" s="180"/>
      <c r="F198" s="180"/>
      <c r="G198" s="154" t="s">
        <v>848</v>
      </c>
      <c r="H198" s="154" t="s">
        <v>273</v>
      </c>
      <c r="I198" s="222" t="s">
        <v>396</v>
      </c>
      <c r="J198" s="188" t="s">
        <v>397</v>
      </c>
      <c r="K198" s="188" t="s">
        <v>725</v>
      </c>
      <c r="L198" s="153" t="s">
        <v>76</v>
      </c>
      <c r="M198" s="168" t="s">
        <v>849</v>
      </c>
      <c r="N198" s="24"/>
    </row>
    <row r="199" spans="2:14" ht="52">
      <c r="B199" s="300"/>
      <c r="C199" s="202" t="str">
        <f t="shared" si="14"/>
        <v>Moyen d'existence 3</v>
      </c>
      <c r="D199" s="119" t="s">
        <v>394</v>
      </c>
      <c r="E199" s="159"/>
      <c r="F199" s="159"/>
      <c r="G199" s="137" t="s">
        <v>850</v>
      </c>
      <c r="H199" s="137" t="s">
        <v>273</v>
      </c>
      <c r="I199" s="159" t="s">
        <v>67</v>
      </c>
      <c r="J199" s="137" t="s">
        <v>289</v>
      </c>
      <c r="K199" s="137" t="s">
        <v>725</v>
      </c>
      <c r="L199" s="119" t="s">
        <v>76</v>
      </c>
      <c r="M199" s="168" t="s">
        <v>722</v>
      </c>
      <c r="N199" s="24"/>
    </row>
    <row r="200" spans="2:14" ht="39">
      <c r="B200" s="300"/>
      <c r="C200" s="202" t="str">
        <f t="shared" si="14"/>
        <v>Moyen d'existence 4</v>
      </c>
      <c r="D200" s="119" t="s">
        <v>394</v>
      </c>
      <c r="E200" s="159"/>
      <c r="F200" s="159"/>
      <c r="G200" s="137" t="s">
        <v>401</v>
      </c>
      <c r="H200" s="137" t="s">
        <v>851</v>
      </c>
      <c r="I200" s="159"/>
      <c r="J200" s="137" t="s">
        <v>402</v>
      </c>
      <c r="K200" s="137" t="s">
        <v>725</v>
      </c>
      <c r="L200" s="119" t="s">
        <v>76</v>
      </c>
      <c r="M200" s="168" t="s">
        <v>722</v>
      </c>
      <c r="N200" s="24"/>
    </row>
    <row r="201" spans="2:14" ht="195">
      <c r="B201" s="300"/>
      <c r="C201" s="202" t="str">
        <f t="shared" si="14"/>
        <v>Moyen d'existence 5</v>
      </c>
      <c r="D201" s="119" t="s">
        <v>394</v>
      </c>
      <c r="E201" s="159"/>
      <c r="F201" s="159"/>
      <c r="G201" s="137" t="s">
        <v>852</v>
      </c>
      <c r="H201" s="137" t="s">
        <v>130</v>
      </c>
      <c r="I201" s="159"/>
      <c r="J201" s="137" t="s">
        <v>404</v>
      </c>
      <c r="K201" s="137" t="s">
        <v>853</v>
      </c>
      <c r="L201" s="119" t="s">
        <v>76</v>
      </c>
      <c r="M201" s="168" t="s">
        <v>722</v>
      </c>
      <c r="N201" s="24"/>
    </row>
    <row r="202" spans="2:14" ht="14.5" customHeight="1">
      <c r="B202" s="300"/>
      <c r="C202" s="202" t="str">
        <f t="shared" si="14"/>
        <v>Moyen d'existence 6</v>
      </c>
      <c r="D202" s="119" t="s">
        <v>394</v>
      </c>
      <c r="E202" s="159"/>
      <c r="F202" s="159"/>
      <c r="G202" s="137" t="s">
        <v>264</v>
      </c>
      <c r="H202" s="137" t="s">
        <v>19</v>
      </c>
      <c r="I202" s="159"/>
      <c r="J202" s="137" t="s">
        <v>14</v>
      </c>
      <c r="K202" s="137" t="s">
        <v>854</v>
      </c>
      <c r="L202" s="119" t="s">
        <v>76</v>
      </c>
      <c r="M202" s="168" t="s">
        <v>722</v>
      </c>
      <c r="N202" s="24"/>
    </row>
    <row r="203" spans="2:14" ht="156">
      <c r="B203" s="300"/>
      <c r="C203" s="202" t="str">
        <f t="shared" si="14"/>
        <v>Moyen d'existence 7</v>
      </c>
      <c r="D203" s="119" t="s">
        <v>394</v>
      </c>
      <c r="E203" s="159"/>
      <c r="F203" s="159"/>
      <c r="G203" s="137" t="s">
        <v>405</v>
      </c>
      <c r="H203" s="137" t="s">
        <v>130</v>
      </c>
      <c r="I203" s="159"/>
      <c r="J203" s="137" t="s">
        <v>406</v>
      </c>
      <c r="K203" s="188" t="s">
        <v>725</v>
      </c>
      <c r="L203" s="119" t="s">
        <v>76</v>
      </c>
      <c r="M203" s="168" t="s">
        <v>722</v>
      </c>
      <c r="N203" s="24"/>
    </row>
    <row r="204" spans="2:14" ht="130">
      <c r="B204" s="300"/>
      <c r="C204" s="202" t="str">
        <f t="shared" si="14"/>
        <v>Moyen d'existence 8</v>
      </c>
      <c r="D204" s="119" t="s">
        <v>394</v>
      </c>
      <c r="E204" s="159"/>
      <c r="F204" s="159"/>
      <c r="G204" s="137" t="s">
        <v>855</v>
      </c>
      <c r="H204" s="137" t="s">
        <v>130</v>
      </c>
      <c r="I204" s="159"/>
      <c r="J204" s="137" t="s">
        <v>856</v>
      </c>
      <c r="K204" s="188" t="s">
        <v>725</v>
      </c>
      <c r="L204" s="119" t="s">
        <v>76</v>
      </c>
      <c r="M204" s="168" t="s">
        <v>722</v>
      </c>
      <c r="N204" s="24"/>
    </row>
    <row r="205" spans="2:14" ht="52">
      <c r="B205" s="300"/>
      <c r="C205" s="202" t="str">
        <f t="shared" si="14"/>
        <v>Moyen d'existence 9</v>
      </c>
      <c r="D205" s="119" t="s">
        <v>394</v>
      </c>
      <c r="E205" s="137" t="s">
        <v>408</v>
      </c>
      <c r="F205" s="137"/>
      <c r="G205" s="137" t="s">
        <v>409</v>
      </c>
      <c r="H205" s="137" t="s">
        <v>22</v>
      </c>
      <c r="I205" s="159" t="s">
        <v>67</v>
      </c>
      <c r="J205" s="137" t="s">
        <v>289</v>
      </c>
      <c r="K205" s="188" t="s">
        <v>725</v>
      </c>
      <c r="L205" s="119" t="s">
        <v>76</v>
      </c>
      <c r="M205" s="168" t="s">
        <v>722</v>
      </c>
      <c r="N205" s="24"/>
    </row>
    <row r="206" spans="2:14" ht="130">
      <c r="B206" s="300"/>
      <c r="C206" s="202" t="str">
        <f t="shared" si="14"/>
        <v>Moyen d'existence 10</v>
      </c>
      <c r="D206" s="119" t="s">
        <v>394</v>
      </c>
      <c r="E206" s="137" t="s">
        <v>411</v>
      </c>
      <c r="F206" s="137"/>
      <c r="G206" s="137" t="s">
        <v>412</v>
      </c>
      <c r="H206" s="137" t="s">
        <v>130</v>
      </c>
      <c r="I206" s="159" t="s">
        <v>413</v>
      </c>
      <c r="J206" s="137" t="s">
        <v>414</v>
      </c>
      <c r="K206" s="118" t="s">
        <v>815</v>
      </c>
      <c r="L206" s="119" t="s">
        <v>76</v>
      </c>
      <c r="M206" s="168" t="s">
        <v>722</v>
      </c>
      <c r="N206" s="24"/>
    </row>
    <row r="207" spans="2:14" ht="14.5" customHeight="1">
      <c r="B207" s="300"/>
      <c r="C207" s="202" t="str">
        <f t="shared" si="14"/>
        <v>Moyen d'existence 11</v>
      </c>
      <c r="D207" s="119" t="s">
        <v>394</v>
      </c>
      <c r="E207" s="137"/>
      <c r="F207" s="137"/>
      <c r="G207" s="137" t="s">
        <v>264</v>
      </c>
      <c r="H207" s="137" t="s">
        <v>19</v>
      </c>
      <c r="I207" s="159"/>
      <c r="J207" s="137" t="s">
        <v>14</v>
      </c>
      <c r="K207" s="118" t="s">
        <v>857</v>
      </c>
      <c r="L207" s="119" t="s">
        <v>76</v>
      </c>
      <c r="M207" s="168" t="s">
        <v>722</v>
      </c>
      <c r="N207" s="24"/>
    </row>
    <row r="208" spans="2:14" ht="195">
      <c r="B208" s="300"/>
      <c r="C208" s="202" t="str">
        <f t="shared" si="14"/>
        <v>Moyen d'existence 12</v>
      </c>
      <c r="D208" s="119" t="s">
        <v>394</v>
      </c>
      <c r="E208" s="159"/>
      <c r="F208" s="159"/>
      <c r="G208" s="137" t="s">
        <v>416</v>
      </c>
      <c r="H208" s="137" t="s">
        <v>53</v>
      </c>
      <c r="I208" s="159" t="s">
        <v>417</v>
      </c>
      <c r="J208" s="137" t="s">
        <v>418</v>
      </c>
      <c r="K208" s="188" t="s">
        <v>725</v>
      </c>
      <c r="L208" s="119" t="s">
        <v>76</v>
      </c>
      <c r="M208" s="168" t="s">
        <v>722</v>
      </c>
      <c r="N208" s="24"/>
    </row>
    <row r="209" spans="2:14" ht="15" customHeight="1" thickBot="1">
      <c r="B209" s="301"/>
      <c r="C209" s="203" t="str">
        <f t="shared" si="14"/>
        <v>Moyen d'existence 13</v>
      </c>
      <c r="D209" s="138" t="s">
        <v>394</v>
      </c>
      <c r="E209" s="166"/>
      <c r="F209" s="166"/>
      <c r="G209" s="164" t="s">
        <v>264</v>
      </c>
      <c r="H209" s="164" t="s">
        <v>19</v>
      </c>
      <c r="I209" s="166"/>
      <c r="J209" s="164" t="s">
        <v>14</v>
      </c>
      <c r="K209" s="122" t="s">
        <v>858</v>
      </c>
      <c r="L209" s="138" t="s">
        <v>76</v>
      </c>
      <c r="M209" s="194" t="s">
        <v>722</v>
      </c>
      <c r="N209" s="24"/>
    </row>
    <row r="210" spans="2:14" ht="11.5">
      <c r="N210" s="24"/>
    </row>
    <row r="211" spans="2:14" ht="12" thickBot="1">
      <c r="N211" s="24"/>
    </row>
    <row r="212" spans="2:14" ht="26.5" thickBot="1">
      <c r="B212" s="101" t="s">
        <v>1</v>
      </c>
      <c r="C212" s="102" t="s">
        <v>717</v>
      </c>
      <c r="D212" s="102" t="s">
        <v>3</v>
      </c>
      <c r="E212" s="102" t="s">
        <v>4</v>
      </c>
      <c r="F212" s="102" t="s">
        <v>718</v>
      </c>
      <c r="G212" s="102" t="s">
        <v>5</v>
      </c>
      <c r="H212" s="104" t="s">
        <v>6</v>
      </c>
      <c r="I212" s="104" t="s">
        <v>719</v>
      </c>
      <c r="J212" s="104" t="s">
        <v>720</v>
      </c>
      <c r="K212" s="104" t="s">
        <v>8</v>
      </c>
      <c r="L212" s="102" t="s">
        <v>9</v>
      </c>
      <c r="M212" s="103" t="s">
        <v>10</v>
      </c>
      <c r="N212" s="24"/>
    </row>
    <row r="213" spans="2:14" ht="13.5" thickBot="1">
      <c r="B213" s="105" t="s">
        <v>442</v>
      </c>
      <c r="C213" s="106"/>
      <c r="D213" s="106"/>
      <c r="E213" s="106"/>
      <c r="F213" s="106"/>
      <c r="G213" s="106"/>
      <c r="H213" s="107"/>
      <c r="I213" s="107"/>
      <c r="J213" s="107"/>
      <c r="K213" s="107"/>
      <c r="L213" s="106"/>
      <c r="M213" s="108"/>
      <c r="N213" s="24"/>
    </row>
    <row r="214" spans="2:14" ht="52">
      <c r="B214" s="287" t="s">
        <v>442</v>
      </c>
      <c r="C214" s="201" t="str">
        <f>_xlfn.CONCAT(D214," ", "1")</f>
        <v>Santé 1</v>
      </c>
      <c r="D214" s="119" t="s">
        <v>442</v>
      </c>
      <c r="E214" s="159"/>
      <c r="F214" s="159"/>
      <c r="G214" s="137" t="s">
        <v>443</v>
      </c>
      <c r="H214" s="137" t="s">
        <v>859</v>
      </c>
      <c r="I214" s="159" t="s">
        <v>67</v>
      </c>
      <c r="J214" s="137" t="s">
        <v>289</v>
      </c>
      <c r="K214" s="137" t="s">
        <v>725</v>
      </c>
      <c r="L214" s="119" t="s">
        <v>76</v>
      </c>
      <c r="M214" s="214" t="s">
        <v>804</v>
      </c>
      <c r="N214" s="24"/>
    </row>
    <row r="215" spans="2:14" ht="247">
      <c r="B215" s="300"/>
      <c r="C215" s="202" t="str">
        <f t="shared" ref="C215:C232" si="15">_xlfn.CONCAT(D215," ", RIGHT(C214,2)+1)</f>
        <v>Santé 2</v>
      </c>
      <c r="D215" s="119" t="s">
        <v>442</v>
      </c>
      <c r="E215" s="159"/>
      <c r="F215" s="159"/>
      <c r="G215" s="137" t="s">
        <v>445</v>
      </c>
      <c r="H215" s="137" t="s">
        <v>425</v>
      </c>
      <c r="I215" s="159" t="s">
        <v>446</v>
      </c>
      <c r="J215" s="137" t="s">
        <v>860</v>
      </c>
      <c r="K215" s="137" t="s">
        <v>725</v>
      </c>
      <c r="L215" s="119" t="s">
        <v>76</v>
      </c>
      <c r="M215" s="168" t="s">
        <v>722</v>
      </c>
      <c r="N215" s="24"/>
    </row>
    <row r="216" spans="2:14" ht="14.5" customHeight="1">
      <c r="B216" s="300"/>
      <c r="C216" s="202" t="str">
        <f t="shared" si="15"/>
        <v>Santé 3</v>
      </c>
      <c r="D216" s="119" t="s">
        <v>442</v>
      </c>
      <c r="E216" s="159"/>
      <c r="F216" s="159"/>
      <c r="G216" s="137" t="s">
        <v>264</v>
      </c>
      <c r="H216" s="137" t="s">
        <v>19</v>
      </c>
      <c r="I216" s="159" t="s">
        <v>14</v>
      </c>
      <c r="J216" s="137" t="s">
        <v>14</v>
      </c>
      <c r="K216" s="137" t="s">
        <v>861</v>
      </c>
      <c r="L216" s="119" t="s">
        <v>76</v>
      </c>
      <c r="M216" s="168" t="s">
        <v>722</v>
      </c>
      <c r="N216" s="24"/>
    </row>
    <row r="217" spans="2:14" ht="52">
      <c r="B217" s="300"/>
      <c r="C217" s="202" t="str">
        <f t="shared" si="15"/>
        <v>Santé 4</v>
      </c>
      <c r="D217" s="119" t="s">
        <v>442</v>
      </c>
      <c r="E217" s="159"/>
      <c r="F217" s="159"/>
      <c r="G217" s="137" t="s">
        <v>448</v>
      </c>
      <c r="H217" s="137" t="s">
        <v>273</v>
      </c>
      <c r="I217" s="159" t="s">
        <v>67</v>
      </c>
      <c r="J217" s="137" t="s">
        <v>289</v>
      </c>
      <c r="K217" s="137" t="s">
        <v>862</v>
      </c>
      <c r="L217" s="119" t="s">
        <v>76</v>
      </c>
      <c r="M217" s="168" t="s">
        <v>804</v>
      </c>
      <c r="N217" s="24"/>
    </row>
    <row r="218" spans="2:14" ht="65">
      <c r="B218" s="300"/>
      <c r="C218" s="202" t="str">
        <f t="shared" si="15"/>
        <v>Santé 5</v>
      </c>
      <c r="D218" s="119" t="s">
        <v>442</v>
      </c>
      <c r="E218" s="159"/>
      <c r="F218" s="159"/>
      <c r="G218" s="137" t="s">
        <v>452</v>
      </c>
      <c r="H218" s="137" t="s">
        <v>22</v>
      </c>
      <c r="I218" s="159" t="s">
        <v>454</v>
      </c>
      <c r="J218" s="137" t="s">
        <v>455</v>
      </c>
      <c r="K218" s="137" t="s">
        <v>864</v>
      </c>
      <c r="L218" s="119" t="s">
        <v>76</v>
      </c>
      <c r="M218" s="168" t="s">
        <v>804</v>
      </c>
      <c r="N218" s="24"/>
    </row>
    <row r="219" spans="2:14" ht="208">
      <c r="B219" s="300"/>
      <c r="C219" s="202" t="str">
        <f t="shared" si="15"/>
        <v>Santé 6</v>
      </c>
      <c r="D219" s="119" t="s">
        <v>442</v>
      </c>
      <c r="E219" s="137" t="s">
        <v>457</v>
      </c>
      <c r="F219" s="137"/>
      <c r="G219" s="137" t="s">
        <v>458</v>
      </c>
      <c r="H219" s="137" t="s">
        <v>22</v>
      </c>
      <c r="I219" s="159" t="s">
        <v>459</v>
      </c>
      <c r="J219" s="137" t="s">
        <v>460</v>
      </c>
      <c r="K219" s="137" t="s">
        <v>725</v>
      </c>
      <c r="L219" s="119" t="s">
        <v>76</v>
      </c>
      <c r="M219" s="168" t="s">
        <v>722</v>
      </c>
      <c r="N219" s="24"/>
    </row>
    <row r="220" spans="2:14" ht="14.5" customHeight="1">
      <c r="B220" s="300"/>
      <c r="C220" s="202" t="str">
        <f t="shared" si="15"/>
        <v>Santé 7</v>
      </c>
      <c r="D220" s="119" t="s">
        <v>442</v>
      </c>
      <c r="E220" s="159"/>
      <c r="F220" s="159"/>
      <c r="G220" s="137" t="s">
        <v>264</v>
      </c>
      <c r="H220" s="137" t="s">
        <v>19</v>
      </c>
      <c r="I220" s="159" t="s">
        <v>14</v>
      </c>
      <c r="J220" s="137" t="s">
        <v>14</v>
      </c>
      <c r="K220" s="137" t="s">
        <v>865</v>
      </c>
      <c r="L220" s="119" t="s">
        <v>76</v>
      </c>
      <c r="M220" s="168" t="s">
        <v>722</v>
      </c>
      <c r="N220" s="24"/>
    </row>
    <row r="221" spans="2:14" ht="14.5" customHeight="1">
      <c r="B221" s="300"/>
      <c r="C221" s="202" t="str">
        <f t="shared" si="15"/>
        <v>Santé 8</v>
      </c>
      <c r="D221" s="119" t="s">
        <v>442</v>
      </c>
      <c r="E221" s="159"/>
      <c r="F221" s="159"/>
      <c r="G221" s="137" t="s">
        <v>461</v>
      </c>
      <c r="H221" s="137" t="s">
        <v>135</v>
      </c>
      <c r="I221" s="159" t="s">
        <v>14</v>
      </c>
      <c r="J221" s="137" t="s">
        <v>14</v>
      </c>
      <c r="K221" s="137" t="s">
        <v>725</v>
      </c>
      <c r="L221" s="119" t="s">
        <v>76</v>
      </c>
      <c r="M221" s="168" t="s">
        <v>804</v>
      </c>
      <c r="N221" s="24"/>
    </row>
    <row r="222" spans="2:14" ht="52">
      <c r="B222" s="300"/>
      <c r="C222" s="202" t="str">
        <f t="shared" si="15"/>
        <v>Santé 9</v>
      </c>
      <c r="D222" s="119" t="s">
        <v>442</v>
      </c>
      <c r="E222" s="159"/>
      <c r="F222" s="159"/>
      <c r="G222" s="264" t="s">
        <v>866</v>
      </c>
      <c r="H222" s="137" t="s">
        <v>22</v>
      </c>
      <c r="I222" s="159" t="s">
        <v>464</v>
      </c>
      <c r="J222" s="137" t="s">
        <v>867</v>
      </c>
      <c r="K222" s="137" t="s">
        <v>868</v>
      </c>
      <c r="L222" s="119" t="s">
        <v>76</v>
      </c>
      <c r="M222" s="168" t="s">
        <v>804</v>
      </c>
      <c r="N222" s="24"/>
    </row>
    <row r="223" spans="2:14" ht="26">
      <c r="B223" s="300"/>
      <c r="C223" s="202" t="str">
        <f t="shared" si="15"/>
        <v>Santé 10</v>
      </c>
      <c r="D223" s="119" t="s">
        <v>442</v>
      </c>
      <c r="E223" s="159"/>
      <c r="F223" s="159"/>
      <c r="G223" s="264" t="s">
        <v>869</v>
      </c>
      <c r="H223" s="137" t="s">
        <v>135</v>
      </c>
      <c r="I223" s="159" t="s">
        <v>870</v>
      </c>
      <c r="J223" s="137"/>
      <c r="K223" s="137" t="s">
        <v>871</v>
      </c>
      <c r="L223" s="119" t="s">
        <v>76</v>
      </c>
      <c r="M223" s="168" t="s">
        <v>804</v>
      </c>
      <c r="N223" s="24"/>
    </row>
    <row r="224" spans="2:14" ht="91">
      <c r="B224" s="300"/>
      <c r="C224" s="202" t="str">
        <f t="shared" si="15"/>
        <v>Santé 11</v>
      </c>
      <c r="D224" s="119" t="s">
        <v>442</v>
      </c>
      <c r="E224" s="159"/>
      <c r="F224" s="159"/>
      <c r="G224" s="264" t="s">
        <v>462</v>
      </c>
      <c r="H224" s="137" t="s">
        <v>22</v>
      </c>
      <c r="I224" s="159" t="s">
        <v>464</v>
      </c>
      <c r="J224" s="137" t="s">
        <v>465</v>
      </c>
      <c r="K224" s="137" t="s">
        <v>725</v>
      </c>
      <c r="L224" s="119" t="s">
        <v>76</v>
      </c>
      <c r="M224" s="168" t="s">
        <v>804</v>
      </c>
      <c r="N224" s="24"/>
    </row>
    <row r="225" spans="2:14" ht="14.5" customHeight="1">
      <c r="B225" s="300"/>
      <c r="C225" s="202" t="str">
        <f t="shared" si="15"/>
        <v>Santé 12</v>
      </c>
      <c r="D225" s="119" t="s">
        <v>442</v>
      </c>
      <c r="E225" s="159"/>
      <c r="F225" s="159"/>
      <c r="G225" s="137" t="s">
        <v>264</v>
      </c>
      <c r="H225" s="137" t="s">
        <v>19</v>
      </c>
      <c r="I225" s="159" t="s">
        <v>14</v>
      </c>
      <c r="J225" s="137" t="s">
        <v>14</v>
      </c>
      <c r="K225" s="137" t="s">
        <v>863</v>
      </c>
      <c r="L225" s="119" t="s">
        <v>76</v>
      </c>
      <c r="M225" s="168" t="s">
        <v>722</v>
      </c>
      <c r="N225" s="24"/>
    </row>
    <row r="226" spans="2:14" ht="104">
      <c r="B226" s="300"/>
      <c r="C226" s="202" t="str">
        <f t="shared" si="15"/>
        <v>Santé 13</v>
      </c>
      <c r="D226" s="119" t="s">
        <v>442</v>
      </c>
      <c r="E226" s="159"/>
      <c r="F226" s="159"/>
      <c r="G226" s="137" t="s">
        <v>466</v>
      </c>
      <c r="H226" s="137" t="s">
        <v>22</v>
      </c>
      <c r="I226" s="159" t="s">
        <v>468</v>
      </c>
      <c r="J226" s="137" t="s">
        <v>469</v>
      </c>
      <c r="K226" s="137" t="s">
        <v>725</v>
      </c>
      <c r="L226" s="119" t="s">
        <v>76</v>
      </c>
      <c r="M226" s="168" t="s">
        <v>804</v>
      </c>
      <c r="N226" s="24"/>
    </row>
    <row r="227" spans="2:14" ht="14.5" customHeight="1">
      <c r="B227" s="300"/>
      <c r="C227" s="202" t="str">
        <f t="shared" si="15"/>
        <v>Santé 14</v>
      </c>
      <c r="D227" s="119" t="s">
        <v>442</v>
      </c>
      <c r="E227" s="159"/>
      <c r="F227" s="159"/>
      <c r="G227" s="137" t="s">
        <v>264</v>
      </c>
      <c r="H227" s="137" t="s">
        <v>19</v>
      </c>
      <c r="I227" s="159" t="s">
        <v>14</v>
      </c>
      <c r="J227" s="137" t="s">
        <v>14</v>
      </c>
      <c r="K227" s="137" t="s">
        <v>872</v>
      </c>
      <c r="L227" s="119" t="s">
        <v>76</v>
      </c>
      <c r="M227" s="168" t="s">
        <v>722</v>
      </c>
      <c r="N227" s="24"/>
    </row>
    <row r="228" spans="2:14" ht="78">
      <c r="B228" s="300"/>
      <c r="C228" s="202" t="str">
        <f t="shared" si="15"/>
        <v>Santé 15</v>
      </c>
      <c r="D228" s="119" t="s">
        <v>442</v>
      </c>
      <c r="E228" s="137" t="s">
        <v>471</v>
      </c>
      <c r="F228" s="137"/>
      <c r="G228" s="137" t="s">
        <v>472</v>
      </c>
      <c r="H228" s="137" t="s">
        <v>22</v>
      </c>
      <c r="I228" s="159" t="s">
        <v>473</v>
      </c>
      <c r="J228" s="137" t="s">
        <v>474</v>
      </c>
      <c r="K228" s="137" t="s">
        <v>725</v>
      </c>
      <c r="L228" s="119" t="s">
        <v>76</v>
      </c>
      <c r="M228" s="168" t="s">
        <v>722</v>
      </c>
      <c r="N228" s="24"/>
    </row>
    <row r="229" spans="2:14" ht="104">
      <c r="B229" s="300"/>
      <c r="C229" s="202" t="str">
        <f t="shared" si="15"/>
        <v>Santé 16</v>
      </c>
      <c r="D229" s="119" t="s">
        <v>442</v>
      </c>
      <c r="E229" s="137" t="s">
        <v>476</v>
      </c>
      <c r="F229" s="137"/>
      <c r="G229" s="137" t="s">
        <v>506</v>
      </c>
      <c r="H229" s="137" t="s">
        <v>130</v>
      </c>
      <c r="I229" s="159" t="s">
        <v>477</v>
      </c>
      <c r="J229" s="137" t="s">
        <v>478</v>
      </c>
      <c r="K229" s="137" t="s">
        <v>873</v>
      </c>
      <c r="L229" s="119" t="s">
        <v>76</v>
      </c>
      <c r="M229" s="168" t="s">
        <v>722</v>
      </c>
      <c r="N229" s="24"/>
    </row>
    <row r="230" spans="2:14" ht="14.5" customHeight="1">
      <c r="B230" s="300"/>
      <c r="C230" s="202" t="str">
        <f t="shared" si="15"/>
        <v>Santé 17</v>
      </c>
      <c r="D230" s="119" t="s">
        <v>442</v>
      </c>
      <c r="E230" s="159"/>
      <c r="F230" s="159"/>
      <c r="G230" s="137" t="s">
        <v>264</v>
      </c>
      <c r="H230" s="137" t="s">
        <v>19</v>
      </c>
      <c r="I230" s="159" t="s">
        <v>14</v>
      </c>
      <c r="J230" s="137" t="s">
        <v>14</v>
      </c>
      <c r="K230" s="137" t="s">
        <v>863</v>
      </c>
      <c r="L230" s="119" t="s">
        <v>76</v>
      </c>
      <c r="M230" s="168" t="s">
        <v>722</v>
      </c>
      <c r="N230" s="24"/>
    </row>
    <row r="231" spans="2:14" ht="143">
      <c r="B231" s="300"/>
      <c r="C231" s="204" t="str">
        <f t="shared" si="15"/>
        <v>Santé 18</v>
      </c>
      <c r="D231" s="135" t="s">
        <v>442</v>
      </c>
      <c r="E231" s="190" t="s">
        <v>476</v>
      </c>
      <c r="F231" s="190"/>
      <c r="G231" s="190" t="s">
        <v>874</v>
      </c>
      <c r="H231" s="190" t="s">
        <v>130</v>
      </c>
      <c r="I231" s="161" t="s">
        <v>480</v>
      </c>
      <c r="J231" s="190" t="s">
        <v>481</v>
      </c>
      <c r="K231" s="137" t="s">
        <v>875</v>
      </c>
      <c r="L231" s="135" t="s">
        <v>76</v>
      </c>
      <c r="M231" s="168" t="s">
        <v>722</v>
      </c>
      <c r="N231" s="24"/>
    </row>
    <row r="232" spans="2:14" ht="15" customHeight="1" thickBot="1">
      <c r="B232" s="301"/>
      <c r="C232" s="205" t="str">
        <f t="shared" si="15"/>
        <v>Santé 19</v>
      </c>
      <c r="D232" s="132" t="s">
        <v>442</v>
      </c>
      <c r="E232" s="192"/>
      <c r="F232" s="192"/>
      <c r="G232" s="191" t="s">
        <v>264</v>
      </c>
      <c r="H232" s="191" t="s">
        <v>19</v>
      </c>
      <c r="I232" s="192" t="s">
        <v>14</v>
      </c>
      <c r="J232" s="191" t="s">
        <v>14</v>
      </c>
      <c r="K232" s="197" t="s">
        <v>872</v>
      </c>
      <c r="L232" s="132" t="s">
        <v>76</v>
      </c>
      <c r="M232" s="215" t="s">
        <v>804</v>
      </c>
      <c r="N232" s="24"/>
    </row>
    <row r="233" spans="2:14" ht="12" thickBot="1">
      <c r="N233" s="24"/>
    </row>
    <row r="234" spans="2:14" ht="26.5" thickBot="1">
      <c r="B234" s="101" t="s">
        <v>1</v>
      </c>
      <c r="C234" s="102" t="s">
        <v>717</v>
      </c>
      <c r="D234" s="102" t="s">
        <v>3</v>
      </c>
      <c r="E234" s="102" t="s">
        <v>4</v>
      </c>
      <c r="F234" s="102" t="s">
        <v>718</v>
      </c>
      <c r="G234" s="102" t="s">
        <v>5</v>
      </c>
      <c r="H234" s="104" t="s">
        <v>6</v>
      </c>
      <c r="I234" s="104" t="s">
        <v>719</v>
      </c>
      <c r="J234" s="104" t="s">
        <v>720</v>
      </c>
      <c r="K234" s="104" t="s">
        <v>8</v>
      </c>
      <c r="L234" s="102" t="s">
        <v>9</v>
      </c>
      <c r="M234" s="103" t="s">
        <v>10</v>
      </c>
      <c r="N234" s="24"/>
    </row>
    <row r="235" spans="2:14" ht="13.5" thickBot="1">
      <c r="B235" s="105" t="s">
        <v>482</v>
      </c>
      <c r="C235" s="106"/>
      <c r="D235" s="106"/>
      <c r="E235" s="106"/>
      <c r="F235" s="106"/>
      <c r="G235" s="106"/>
      <c r="H235" s="107"/>
      <c r="I235" s="107"/>
      <c r="J235" s="107"/>
      <c r="K235" s="107"/>
      <c r="L235" s="106"/>
      <c r="M235" s="108"/>
      <c r="N235" s="24"/>
    </row>
    <row r="236" spans="2:14" ht="52">
      <c r="B236" s="287" t="s">
        <v>482</v>
      </c>
      <c r="C236" s="202" t="str">
        <f>_xlfn.CONCAT(D236," ", "1")</f>
        <v>Education 1</v>
      </c>
      <c r="D236" s="119" t="s">
        <v>482</v>
      </c>
      <c r="E236" s="159"/>
      <c r="F236" s="159"/>
      <c r="G236" s="137" t="s">
        <v>876</v>
      </c>
      <c r="H236" s="137" t="s">
        <v>273</v>
      </c>
      <c r="I236" s="159" t="s">
        <v>67</v>
      </c>
      <c r="J236" s="137" t="s">
        <v>877</v>
      </c>
      <c r="K236" s="137" t="s">
        <v>725</v>
      </c>
      <c r="L236" s="119" t="s">
        <v>76</v>
      </c>
      <c r="M236" s="214" t="s">
        <v>722</v>
      </c>
      <c r="N236" s="24"/>
    </row>
    <row r="237" spans="2:14" ht="52">
      <c r="B237" s="300"/>
      <c r="C237" s="202" t="str">
        <f t="shared" ref="C237:C248" si="16">_xlfn.CONCAT(D237," ", RIGHT(C236,2)+1)</f>
        <v>Education 2</v>
      </c>
      <c r="D237" s="119" t="s">
        <v>482</v>
      </c>
      <c r="E237" s="159"/>
      <c r="F237" s="159"/>
      <c r="G237" s="137" t="s">
        <v>878</v>
      </c>
      <c r="H237" s="137" t="s">
        <v>273</v>
      </c>
      <c r="I237" s="159"/>
      <c r="J237" s="137" t="s">
        <v>879</v>
      </c>
      <c r="K237" s="159" t="s">
        <v>849</v>
      </c>
      <c r="L237" s="119" t="s">
        <v>76</v>
      </c>
      <c r="M237" s="168" t="s">
        <v>722</v>
      </c>
      <c r="N237" s="24"/>
    </row>
    <row r="238" spans="2:14" ht="14.5" customHeight="1">
      <c r="B238" s="300"/>
      <c r="C238" s="202" t="str">
        <f t="shared" si="16"/>
        <v>Education 3</v>
      </c>
      <c r="D238" s="119" t="s">
        <v>482</v>
      </c>
      <c r="E238" s="159"/>
      <c r="F238" s="159"/>
      <c r="G238" s="137" t="s">
        <v>880</v>
      </c>
      <c r="H238" s="137" t="s">
        <v>822</v>
      </c>
      <c r="I238" s="159" t="s">
        <v>14</v>
      </c>
      <c r="J238" s="137" t="s">
        <v>14</v>
      </c>
      <c r="K238" s="159" t="s">
        <v>849</v>
      </c>
      <c r="L238" s="119" t="s">
        <v>76</v>
      </c>
      <c r="M238" s="168" t="s">
        <v>722</v>
      </c>
      <c r="N238" s="24"/>
    </row>
    <row r="239" spans="2:14" ht="52">
      <c r="B239" s="300"/>
      <c r="C239" s="202" t="str">
        <f t="shared" si="16"/>
        <v>Education 4</v>
      </c>
      <c r="D239" s="119" t="s">
        <v>482</v>
      </c>
      <c r="E239" s="159"/>
      <c r="F239" s="159"/>
      <c r="G239" s="264" t="s">
        <v>881</v>
      </c>
      <c r="H239" s="137" t="s">
        <v>273</v>
      </c>
      <c r="I239" s="159" t="s">
        <v>67</v>
      </c>
      <c r="J239" s="137" t="s">
        <v>877</v>
      </c>
      <c r="K239" s="159" t="s">
        <v>849</v>
      </c>
      <c r="L239" s="119" t="s">
        <v>76</v>
      </c>
      <c r="M239" s="168" t="s">
        <v>722</v>
      </c>
      <c r="N239" s="24"/>
    </row>
    <row r="240" spans="2:14" ht="52">
      <c r="B240" s="300"/>
      <c r="C240" s="202" t="str">
        <f t="shared" si="16"/>
        <v>Education 5</v>
      </c>
      <c r="D240" s="119" t="s">
        <v>482</v>
      </c>
      <c r="E240" s="159"/>
      <c r="F240" s="159"/>
      <c r="G240" s="264" t="s">
        <v>882</v>
      </c>
      <c r="H240" s="137" t="s">
        <v>273</v>
      </c>
      <c r="I240" s="159" t="s">
        <v>67</v>
      </c>
      <c r="J240" s="137" t="s">
        <v>877</v>
      </c>
      <c r="K240" s="159" t="s">
        <v>849</v>
      </c>
      <c r="L240" s="119" t="s">
        <v>76</v>
      </c>
      <c r="M240" s="168" t="s">
        <v>722</v>
      </c>
      <c r="N240" s="24"/>
    </row>
    <row r="241" spans="2:21" ht="52">
      <c r="B241" s="300"/>
      <c r="C241" s="202" t="str">
        <f t="shared" si="16"/>
        <v>Education 6</v>
      </c>
      <c r="D241" s="119" t="s">
        <v>482</v>
      </c>
      <c r="E241" s="159"/>
      <c r="F241" s="159"/>
      <c r="G241" s="137" t="s">
        <v>883</v>
      </c>
      <c r="H241" s="137" t="s">
        <v>273</v>
      </c>
      <c r="I241" s="159" t="s">
        <v>67</v>
      </c>
      <c r="J241" s="137" t="s">
        <v>877</v>
      </c>
      <c r="K241" s="137" t="s">
        <v>884</v>
      </c>
      <c r="L241" s="119" t="s">
        <v>76</v>
      </c>
      <c r="M241" s="168" t="s">
        <v>722</v>
      </c>
      <c r="N241" s="24"/>
    </row>
    <row r="242" spans="2:21" ht="169">
      <c r="B242" s="300"/>
      <c r="C242" s="202" t="str">
        <f t="shared" si="16"/>
        <v>Education 7</v>
      </c>
      <c r="D242" s="119" t="s">
        <v>482</v>
      </c>
      <c r="E242" s="159"/>
      <c r="F242" s="159"/>
      <c r="G242" s="137" t="s">
        <v>491</v>
      </c>
      <c r="H242" s="137" t="s">
        <v>885</v>
      </c>
      <c r="I242" s="159" t="s">
        <v>492</v>
      </c>
      <c r="J242" s="137" t="s">
        <v>493</v>
      </c>
      <c r="K242" s="137" t="s">
        <v>849</v>
      </c>
      <c r="L242" s="119" t="s">
        <v>76</v>
      </c>
      <c r="M242" s="168" t="s">
        <v>804</v>
      </c>
      <c r="N242" s="24"/>
    </row>
    <row r="243" spans="2:21" ht="26">
      <c r="B243" s="300"/>
      <c r="C243" s="202" t="str">
        <f t="shared" si="16"/>
        <v>Education 8</v>
      </c>
      <c r="D243" s="119" t="s">
        <v>482</v>
      </c>
      <c r="E243" s="159"/>
      <c r="F243" s="159"/>
      <c r="G243" s="137" t="s">
        <v>264</v>
      </c>
      <c r="H243" s="137" t="s">
        <v>19</v>
      </c>
      <c r="I243" s="159" t="s">
        <v>14</v>
      </c>
      <c r="J243" s="137" t="s">
        <v>14</v>
      </c>
      <c r="K243" s="137" t="s">
        <v>886</v>
      </c>
      <c r="L243" s="119" t="s">
        <v>76</v>
      </c>
      <c r="M243" s="168" t="s">
        <v>722</v>
      </c>
      <c r="N243" s="24"/>
    </row>
    <row r="244" spans="2:21" ht="65">
      <c r="B244" s="300"/>
      <c r="C244" s="202" t="str">
        <f t="shared" si="16"/>
        <v>Education 9</v>
      </c>
      <c r="D244" s="119" t="s">
        <v>482</v>
      </c>
      <c r="E244" s="137" t="s">
        <v>500</v>
      </c>
      <c r="F244" s="137"/>
      <c r="G244" s="137" t="s">
        <v>501</v>
      </c>
      <c r="H244" s="137" t="s">
        <v>22</v>
      </c>
      <c r="I244" s="159" t="s">
        <v>502</v>
      </c>
      <c r="J244" s="137" t="s">
        <v>307</v>
      </c>
      <c r="K244" s="137" t="s">
        <v>725</v>
      </c>
      <c r="L244" s="119" t="s">
        <v>76</v>
      </c>
      <c r="M244" s="168" t="s">
        <v>722</v>
      </c>
      <c r="N244" s="24"/>
    </row>
    <row r="245" spans="2:21" ht="104">
      <c r="B245" s="300"/>
      <c r="C245" s="202" t="str">
        <f t="shared" si="16"/>
        <v>Education 10</v>
      </c>
      <c r="D245" s="119" t="s">
        <v>482</v>
      </c>
      <c r="E245" s="137" t="s">
        <v>505</v>
      </c>
      <c r="F245" s="137"/>
      <c r="G245" s="137" t="s">
        <v>506</v>
      </c>
      <c r="H245" s="137" t="s">
        <v>130</v>
      </c>
      <c r="I245" s="159" t="s">
        <v>507</v>
      </c>
      <c r="J245" s="137" t="s">
        <v>508</v>
      </c>
      <c r="K245" s="137" t="s">
        <v>873</v>
      </c>
      <c r="L245" s="119" t="s">
        <v>76</v>
      </c>
      <c r="M245" s="168" t="s">
        <v>722</v>
      </c>
      <c r="N245" s="24"/>
      <c r="U245" s="1"/>
    </row>
    <row r="246" spans="2:21" ht="26">
      <c r="B246" s="300"/>
      <c r="C246" s="202" t="str">
        <f t="shared" si="16"/>
        <v>Education 11</v>
      </c>
      <c r="D246" s="119" t="s">
        <v>482</v>
      </c>
      <c r="E246" s="137" t="s">
        <v>505</v>
      </c>
      <c r="F246" s="137"/>
      <c r="G246" s="137" t="s">
        <v>264</v>
      </c>
      <c r="H246" s="137" t="s">
        <v>19</v>
      </c>
      <c r="I246" s="159" t="s">
        <v>745</v>
      </c>
      <c r="J246" s="137" t="s">
        <v>745</v>
      </c>
      <c r="K246" s="137" t="s">
        <v>887</v>
      </c>
      <c r="L246" s="119" t="s">
        <v>76</v>
      </c>
      <c r="M246" s="168" t="s">
        <v>722</v>
      </c>
      <c r="N246" s="24"/>
      <c r="U246" s="1"/>
    </row>
    <row r="247" spans="2:21" ht="91">
      <c r="B247" s="300"/>
      <c r="C247" s="204" t="str">
        <f t="shared" si="16"/>
        <v>Education 12</v>
      </c>
      <c r="D247" s="135" t="s">
        <v>482</v>
      </c>
      <c r="E247" s="190" t="s">
        <v>505</v>
      </c>
      <c r="F247" s="190"/>
      <c r="G247" s="190" t="s">
        <v>314</v>
      </c>
      <c r="H247" s="190" t="s">
        <v>130</v>
      </c>
      <c r="I247" s="161" t="s">
        <v>510</v>
      </c>
      <c r="J247" s="190" t="s">
        <v>511</v>
      </c>
      <c r="K247" s="137" t="s">
        <v>888</v>
      </c>
      <c r="L247" s="135" t="s">
        <v>76</v>
      </c>
      <c r="M247" s="168" t="s">
        <v>722</v>
      </c>
      <c r="N247" s="24"/>
      <c r="U247" s="1"/>
    </row>
    <row r="248" spans="2:21" ht="26.5" thickBot="1">
      <c r="B248" s="301"/>
      <c r="C248" s="205" t="str">
        <f t="shared" si="16"/>
        <v>Education 13</v>
      </c>
      <c r="D248" s="119" t="s">
        <v>482</v>
      </c>
      <c r="E248" s="164" t="s">
        <v>505</v>
      </c>
      <c r="F248" s="220"/>
      <c r="G248" s="191" t="s">
        <v>264</v>
      </c>
      <c r="H248" s="191" t="s">
        <v>19</v>
      </c>
      <c r="I248" s="192" t="s">
        <v>745</v>
      </c>
      <c r="J248" s="191" t="s">
        <v>745</v>
      </c>
      <c r="K248" s="197" t="s">
        <v>887</v>
      </c>
      <c r="L248" s="132" t="s">
        <v>76</v>
      </c>
      <c r="M248" s="215" t="s">
        <v>722</v>
      </c>
      <c r="N248" s="24"/>
      <c r="U248" s="1"/>
    </row>
    <row r="249" spans="2:21" ht="15" thickBot="1">
      <c r="N249" s="24"/>
      <c r="U249" s="1"/>
    </row>
    <row r="250" spans="2:21" ht="26.5" thickBot="1">
      <c r="B250" s="101" t="s">
        <v>1</v>
      </c>
      <c r="C250" s="102" t="s">
        <v>717</v>
      </c>
      <c r="D250" s="102" t="s">
        <v>3</v>
      </c>
      <c r="E250" s="102" t="s">
        <v>4</v>
      </c>
      <c r="F250" s="102" t="s">
        <v>718</v>
      </c>
      <c r="G250" s="102" t="s">
        <v>5</v>
      </c>
      <c r="H250" s="104" t="s">
        <v>6</v>
      </c>
      <c r="I250" s="104" t="s">
        <v>719</v>
      </c>
      <c r="J250" s="104" t="s">
        <v>720</v>
      </c>
      <c r="K250" s="104" t="s">
        <v>8</v>
      </c>
      <c r="L250" s="102" t="s">
        <v>9</v>
      </c>
      <c r="M250" s="103" t="s">
        <v>10</v>
      </c>
      <c r="N250" s="24"/>
      <c r="U250" s="1"/>
    </row>
    <row r="251" spans="2:21" ht="15" thickBot="1">
      <c r="B251" s="165" t="s">
        <v>513</v>
      </c>
      <c r="C251" s="106"/>
      <c r="D251" s="106"/>
      <c r="E251" s="106"/>
      <c r="F251" s="106"/>
      <c r="G251" s="106"/>
      <c r="H251" s="107"/>
      <c r="I251" s="107"/>
      <c r="J251" s="107"/>
      <c r="K251" s="107"/>
      <c r="L251" s="106"/>
      <c r="M251" s="108"/>
      <c r="N251" s="24"/>
      <c r="U251" s="1"/>
    </row>
    <row r="252" spans="2:21" ht="26">
      <c r="B252" s="287" t="s">
        <v>513</v>
      </c>
      <c r="C252" s="202" t="str">
        <f>_xlfn.CONCAT(D252," ", "1")</f>
        <v>Protection &amp; coexistence des populations 1</v>
      </c>
      <c r="D252" s="119" t="s">
        <v>513</v>
      </c>
      <c r="E252" s="159"/>
      <c r="F252" s="159"/>
      <c r="G252" s="137" t="s">
        <v>514</v>
      </c>
      <c r="H252" s="137" t="s">
        <v>248</v>
      </c>
      <c r="I252" s="159" t="s">
        <v>14</v>
      </c>
      <c r="J252" s="137" t="s">
        <v>14</v>
      </c>
      <c r="K252" s="137" t="s">
        <v>725</v>
      </c>
      <c r="L252" s="119" t="s">
        <v>76</v>
      </c>
      <c r="M252" s="214" t="s">
        <v>722</v>
      </c>
      <c r="N252" s="24"/>
    </row>
    <row r="253" spans="2:21" ht="26">
      <c r="B253" s="300"/>
      <c r="C253" s="202" t="str">
        <f t="shared" ref="C253:C273" si="17">_xlfn.CONCAT(D253," ", RIGHT(C252,2)+1)</f>
        <v>Protection &amp; coexistence des populations 2</v>
      </c>
      <c r="D253" s="119" t="s">
        <v>513</v>
      </c>
      <c r="E253" s="159"/>
      <c r="F253" s="159"/>
      <c r="G253" s="137" t="s">
        <v>515</v>
      </c>
      <c r="H253" s="137" t="s">
        <v>53</v>
      </c>
      <c r="I253" s="159" t="s">
        <v>14</v>
      </c>
      <c r="J253" s="137" t="s">
        <v>14</v>
      </c>
      <c r="K253" s="159" t="s">
        <v>849</v>
      </c>
      <c r="L253" s="119" t="s">
        <v>76</v>
      </c>
      <c r="M253" s="168" t="s">
        <v>722</v>
      </c>
      <c r="N253" s="24"/>
    </row>
    <row r="254" spans="2:21" ht="26">
      <c r="B254" s="300"/>
      <c r="C254" s="202" t="str">
        <f t="shared" si="17"/>
        <v>Protection &amp; coexistence des populations 3</v>
      </c>
      <c r="D254" s="119" t="s">
        <v>513</v>
      </c>
      <c r="E254" s="159"/>
      <c r="F254" s="159"/>
      <c r="G254" s="137" t="s">
        <v>516</v>
      </c>
      <c r="H254" s="137" t="s">
        <v>53</v>
      </c>
      <c r="I254" s="159" t="s">
        <v>14</v>
      </c>
      <c r="J254" s="137" t="s">
        <v>14</v>
      </c>
      <c r="K254" s="159" t="s">
        <v>849</v>
      </c>
      <c r="L254" s="119" t="s">
        <v>76</v>
      </c>
      <c r="M254" s="168" t="s">
        <v>722</v>
      </c>
      <c r="N254" s="24"/>
    </row>
    <row r="255" spans="2:21" ht="26">
      <c r="B255" s="300"/>
      <c r="C255" s="202" t="str">
        <f t="shared" si="17"/>
        <v>Protection &amp; coexistence des populations 4</v>
      </c>
      <c r="D255" s="119" t="s">
        <v>513</v>
      </c>
      <c r="E255" s="159"/>
      <c r="F255" s="159"/>
      <c r="G255" s="137" t="s">
        <v>517</v>
      </c>
      <c r="H255" s="137" t="s">
        <v>248</v>
      </c>
      <c r="I255" s="159" t="s">
        <v>14</v>
      </c>
      <c r="J255" s="137" t="s">
        <v>14</v>
      </c>
      <c r="K255" s="159" t="s">
        <v>849</v>
      </c>
      <c r="L255" s="119" t="s">
        <v>76</v>
      </c>
      <c r="M255" s="168" t="s">
        <v>722</v>
      </c>
      <c r="N255" s="24"/>
    </row>
    <row r="256" spans="2:21" ht="26">
      <c r="B256" s="300"/>
      <c r="C256" s="202" t="str">
        <f t="shared" si="17"/>
        <v>Protection &amp; coexistence des populations 5</v>
      </c>
      <c r="D256" s="119" t="s">
        <v>513</v>
      </c>
      <c r="E256" s="159"/>
      <c r="F256" s="159"/>
      <c r="G256" s="137" t="s">
        <v>518</v>
      </c>
      <c r="H256" s="137" t="s">
        <v>53</v>
      </c>
      <c r="I256" s="159" t="s">
        <v>14</v>
      </c>
      <c r="J256" s="137" t="s">
        <v>14</v>
      </c>
      <c r="K256" s="159" t="s">
        <v>849</v>
      </c>
      <c r="L256" s="119" t="s">
        <v>76</v>
      </c>
      <c r="M256" s="168" t="s">
        <v>722</v>
      </c>
      <c r="N256" s="24"/>
    </row>
    <row r="257" spans="2:21" ht="26">
      <c r="B257" s="300"/>
      <c r="C257" s="202" t="str">
        <f t="shared" si="17"/>
        <v>Protection &amp; coexistence des populations 6</v>
      </c>
      <c r="D257" s="119" t="s">
        <v>513</v>
      </c>
      <c r="E257" s="159"/>
      <c r="F257" s="159"/>
      <c r="G257" s="137" t="s">
        <v>519</v>
      </c>
      <c r="H257" s="137" t="s">
        <v>53</v>
      </c>
      <c r="I257" s="159" t="s">
        <v>14</v>
      </c>
      <c r="J257" s="137" t="s">
        <v>14</v>
      </c>
      <c r="K257" s="159" t="s">
        <v>849</v>
      </c>
      <c r="L257" s="119" t="s">
        <v>76</v>
      </c>
      <c r="M257" s="168" t="s">
        <v>722</v>
      </c>
      <c r="N257" s="24"/>
    </row>
    <row r="258" spans="2:21" ht="52">
      <c r="B258" s="300"/>
      <c r="C258" s="202" t="str">
        <f t="shared" si="17"/>
        <v>Protection &amp; coexistence des populations 7</v>
      </c>
      <c r="D258" s="119" t="s">
        <v>513</v>
      </c>
      <c r="E258" s="159"/>
      <c r="F258" s="159"/>
      <c r="G258" s="137" t="s">
        <v>520</v>
      </c>
      <c r="H258" s="137" t="s">
        <v>333</v>
      </c>
      <c r="I258" s="159" t="s">
        <v>67</v>
      </c>
      <c r="J258" s="137" t="s">
        <v>289</v>
      </c>
      <c r="K258" s="137" t="s">
        <v>725</v>
      </c>
      <c r="L258" s="119" t="s">
        <v>76</v>
      </c>
      <c r="M258" s="168" t="s">
        <v>804</v>
      </c>
      <c r="N258" s="24"/>
    </row>
    <row r="259" spans="2:21" ht="182">
      <c r="B259" s="300"/>
      <c r="C259" s="202" t="str">
        <f t="shared" si="17"/>
        <v>Protection &amp; coexistence des populations 8</v>
      </c>
      <c r="D259" s="119" t="s">
        <v>513</v>
      </c>
      <c r="E259" s="159"/>
      <c r="F259" s="159"/>
      <c r="G259" s="137" t="s">
        <v>889</v>
      </c>
      <c r="H259" s="137" t="s">
        <v>522</v>
      </c>
      <c r="I259" s="159" t="s">
        <v>523</v>
      </c>
      <c r="J259" s="137" t="s">
        <v>890</v>
      </c>
      <c r="K259" s="137" t="s">
        <v>725</v>
      </c>
      <c r="L259" s="119" t="s">
        <v>76</v>
      </c>
      <c r="M259" s="168" t="s">
        <v>804</v>
      </c>
      <c r="N259" s="24"/>
    </row>
    <row r="260" spans="2:21" ht="26">
      <c r="B260" s="300"/>
      <c r="C260" s="202" t="str">
        <f t="shared" si="17"/>
        <v>Protection &amp; coexistence des populations 9</v>
      </c>
      <c r="D260" s="119" t="s">
        <v>513</v>
      </c>
      <c r="E260" s="159"/>
      <c r="F260" s="159"/>
      <c r="G260" s="137" t="s">
        <v>264</v>
      </c>
      <c r="H260" s="137" t="s">
        <v>19</v>
      </c>
      <c r="I260" s="159" t="s">
        <v>14</v>
      </c>
      <c r="J260" s="137" t="s">
        <v>14</v>
      </c>
      <c r="K260" s="137" t="s">
        <v>891</v>
      </c>
      <c r="L260" s="119" t="s">
        <v>76</v>
      </c>
      <c r="M260" s="168" t="s">
        <v>722</v>
      </c>
      <c r="N260" s="24"/>
    </row>
    <row r="261" spans="2:21" ht="182">
      <c r="B261" s="300"/>
      <c r="C261" s="202" t="str">
        <f t="shared" si="17"/>
        <v>Protection &amp; coexistence des populations 10</v>
      </c>
      <c r="D261" s="119" t="s">
        <v>513</v>
      </c>
      <c r="E261" s="159"/>
      <c r="F261" s="159"/>
      <c r="G261" s="137" t="s">
        <v>892</v>
      </c>
      <c r="H261" s="137" t="s">
        <v>522</v>
      </c>
      <c r="I261" s="159" t="s">
        <v>523</v>
      </c>
      <c r="J261" s="137" t="s">
        <v>890</v>
      </c>
      <c r="K261" s="137" t="s">
        <v>725</v>
      </c>
      <c r="L261" s="119" t="s">
        <v>76</v>
      </c>
      <c r="M261" s="168" t="s">
        <v>804</v>
      </c>
      <c r="N261" s="24"/>
    </row>
    <row r="262" spans="2:21" ht="26">
      <c r="B262" s="300"/>
      <c r="C262" s="202" t="str">
        <f t="shared" si="17"/>
        <v>Protection &amp; coexistence des populations 11</v>
      </c>
      <c r="D262" s="119" t="s">
        <v>513</v>
      </c>
      <c r="E262" s="159"/>
      <c r="F262" s="159"/>
      <c r="G262" s="137" t="s">
        <v>264</v>
      </c>
      <c r="H262" s="137" t="s">
        <v>19</v>
      </c>
      <c r="I262" s="159" t="s">
        <v>14</v>
      </c>
      <c r="J262" s="137" t="s">
        <v>14</v>
      </c>
      <c r="K262" s="137" t="s">
        <v>891</v>
      </c>
      <c r="L262" s="119" t="s">
        <v>76</v>
      </c>
      <c r="M262" s="168" t="s">
        <v>722</v>
      </c>
      <c r="N262" s="24"/>
    </row>
    <row r="263" spans="2:21" ht="182">
      <c r="B263" s="300"/>
      <c r="C263" s="202" t="str">
        <f t="shared" si="17"/>
        <v>Protection &amp; coexistence des populations 12</v>
      </c>
      <c r="D263" s="119" t="s">
        <v>513</v>
      </c>
      <c r="E263" s="159"/>
      <c r="F263" s="159"/>
      <c r="G263" s="137" t="s">
        <v>893</v>
      </c>
      <c r="H263" s="137" t="s">
        <v>522</v>
      </c>
      <c r="I263" s="159" t="s">
        <v>523</v>
      </c>
      <c r="J263" s="137" t="s">
        <v>890</v>
      </c>
      <c r="K263" s="137" t="s">
        <v>725</v>
      </c>
      <c r="L263" s="119" t="s">
        <v>76</v>
      </c>
      <c r="M263" s="168" t="s">
        <v>804</v>
      </c>
      <c r="N263" s="24"/>
    </row>
    <row r="264" spans="2:21" ht="26">
      <c r="B264" s="300"/>
      <c r="C264" s="202" t="str">
        <f t="shared" si="17"/>
        <v>Protection &amp; coexistence des populations 13</v>
      </c>
      <c r="D264" s="119" t="s">
        <v>513</v>
      </c>
      <c r="E264" s="159"/>
      <c r="F264" s="159"/>
      <c r="G264" s="137" t="s">
        <v>264</v>
      </c>
      <c r="H264" s="137" t="s">
        <v>19</v>
      </c>
      <c r="I264" s="159" t="s">
        <v>14</v>
      </c>
      <c r="J264" s="137" t="s">
        <v>14</v>
      </c>
      <c r="K264" s="137" t="s">
        <v>891</v>
      </c>
      <c r="L264" s="119" t="s">
        <v>76</v>
      </c>
      <c r="M264" s="168" t="s">
        <v>722</v>
      </c>
      <c r="N264" s="24"/>
    </row>
    <row r="265" spans="2:21" ht="182">
      <c r="B265" s="300"/>
      <c r="C265" s="202" t="str">
        <f t="shared" si="17"/>
        <v>Protection &amp; coexistence des populations 14</v>
      </c>
      <c r="D265" s="119" t="s">
        <v>513</v>
      </c>
      <c r="E265" s="159"/>
      <c r="F265" s="159"/>
      <c r="G265" s="137" t="s">
        <v>894</v>
      </c>
      <c r="H265" s="137" t="s">
        <v>522</v>
      </c>
      <c r="I265" s="159" t="s">
        <v>523</v>
      </c>
      <c r="J265" s="137" t="s">
        <v>890</v>
      </c>
      <c r="K265" s="137" t="s">
        <v>725</v>
      </c>
      <c r="L265" s="119" t="s">
        <v>76</v>
      </c>
      <c r="M265" s="168" t="s">
        <v>804</v>
      </c>
      <c r="N265" s="24"/>
    </row>
    <row r="266" spans="2:21" ht="26">
      <c r="B266" s="300"/>
      <c r="C266" s="202" t="str">
        <f t="shared" si="17"/>
        <v>Protection &amp; coexistence des populations 15</v>
      </c>
      <c r="D266" s="119" t="s">
        <v>513</v>
      </c>
      <c r="E266" s="159"/>
      <c r="F266" s="159"/>
      <c r="G266" s="137" t="s">
        <v>264</v>
      </c>
      <c r="H266" s="137" t="s">
        <v>19</v>
      </c>
      <c r="I266" s="159" t="s">
        <v>14</v>
      </c>
      <c r="J266" s="137" t="s">
        <v>14</v>
      </c>
      <c r="K266" s="137" t="s">
        <v>891</v>
      </c>
      <c r="L266" s="119" t="s">
        <v>76</v>
      </c>
      <c r="M266" s="168" t="s">
        <v>722</v>
      </c>
      <c r="N266" s="24"/>
    </row>
    <row r="267" spans="2:21" ht="26">
      <c r="B267" s="300"/>
      <c r="C267" s="202" t="str">
        <f t="shared" si="17"/>
        <v>Protection &amp; coexistence des populations 16</v>
      </c>
      <c r="D267" s="119" t="s">
        <v>513</v>
      </c>
      <c r="E267" s="159"/>
      <c r="F267" s="159"/>
      <c r="G267" s="137" t="s">
        <v>895</v>
      </c>
      <c r="H267" s="137" t="s">
        <v>248</v>
      </c>
      <c r="I267" s="159" t="s">
        <v>14</v>
      </c>
      <c r="J267" s="137" t="s">
        <v>14</v>
      </c>
      <c r="K267" s="137" t="s">
        <v>725</v>
      </c>
      <c r="L267" s="119" t="s">
        <v>76</v>
      </c>
      <c r="M267" s="168" t="s">
        <v>722</v>
      </c>
      <c r="N267" s="24"/>
    </row>
    <row r="268" spans="2:21" ht="117">
      <c r="B268" s="300"/>
      <c r="C268" s="202" t="str">
        <f t="shared" si="17"/>
        <v>Protection &amp; coexistence des populations 17</v>
      </c>
      <c r="D268" s="119" t="s">
        <v>513</v>
      </c>
      <c r="E268" s="159"/>
      <c r="F268" s="159"/>
      <c r="G268" s="137" t="s">
        <v>546</v>
      </c>
      <c r="H268" s="137" t="s">
        <v>22</v>
      </c>
      <c r="I268" s="159" t="s">
        <v>548</v>
      </c>
      <c r="J268" s="137" t="s">
        <v>544</v>
      </c>
      <c r="K268" s="137" t="s">
        <v>725</v>
      </c>
      <c r="L268" s="119" t="s">
        <v>76</v>
      </c>
      <c r="M268" s="168" t="s">
        <v>722</v>
      </c>
      <c r="N268" s="24"/>
    </row>
    <row r="269" spans="2:21" ht="26">
      <c r="B269" s="300"/>
      <c r="C269" s="202" t="str">
        <f t="shared" si="17"/>
        <v>Santé 18</v>
      </c>
      <c r="D269" s="119" t="s">
        <v>442</v>
      </c>
      <c r="E269" s="159"/>
      <c r="F269" s="159"/>
      <c r="G269" s="137" t="s">
        <v>264</v>
      </c>
      <c r="H269" s="137" t="s">
        <v>19</v>
      </c>
      <c r="I269" s="159" t="s">
        <v>14</v>
      </c>
      <c r="J269" s="137" t="s">
        <v>14</v>
      </c>
      <c r="K269" s="137" t="s">
        <v>896</v>
      </c>
      <c r="L269" s="119" t="s">
        <v>76</v>
      </c>
      <c r="M269" s="168" t="s">
        <v>722</v>
      </c>
      <c r="N269" s="24"/>
      <c r="U269" s="1"/>
    </row>
    <row r="270" spans="2:21" ht="143">
      <c r="B270" s="300"/>
      <c r="C270" s="202" t="str">
        <f t="shared" si="17"/>
        <v>Protection &amp; coexistence des populations 19</v>
      </c>
      <c r="D270" s="119" t="s">
        <v>513</v>
      </c>
      <c r="E270" s="159" t="s">
        <v>550</v>
      </c>
      <c r="F270" s="159"/>
      <c r="G270" s="137" t="s">
        <v>551</v>
      </c>
      <c r="H270" s="137" t="s">
        <v>130</v>
      </c>
      <c r="I270" s="159" t="s">
        <v>552</v>
      </c>
      <c r="J270" s="137" t="s">
        <v>553</v>
      </c>
      <c r="K270" s="137" t="s">
        <v>725</v>
      </c>
      <c r="L270" s="119" t="s">
        <v>76</v>
      </c>
      <c r="M270" s="168" t="s">
        <v>722</v>
      </c>
      <c r="N270" s="24"/>
    </row>
    <row r="271" spans="2:21" ht="65">
      <c r="B271" s="300"/>
      <c r="C271" s="202" t="str">
        <f t="shared" si="17"/>
        <v>Santé 20</v>
      </c>
      <c r="D271" s="119" t="s">
        <v>442</v>
      </c>
      <c r="E271" s="159" t="s">
        <v>550</v>
      </c>
      <c r="F271" s="159"/>
      <c r="G271" s="137" t="s">
        <v>264</v>
      </c>
      <c r="H271" s="137" t="s">
        <v>19</v>
      </c>
      <c r="I271" s="159" t="s">
        <v>14</v>
      </c>
      <c r="J271" s="137" t="s">
        <v>14</v>
      </c>
      <c r="K271" s="137" t="s">
        <v>872</v>
      </c>
      <c r="L271" s="119" t="s">
        <v>76</v>
      </c>
      <c r="M271" s="168" t="s">
        <v>722</v>
      </c>
      <c r="N271" s="24"/>
    </row>
    <row r="272" spans="2:21" ht="156">
      <c r="B272" s="300"/>
      <c r="C272" s="204" t="str">
        <f t="shared" si="17"/>
        <v>Protection &amp; coexistence des populations 21</v>
      </c>
      <c r="D272" s="135" t="s">
        <v>513</v>
      </c>
      <c r="E272" s="190" t="s">
        <v>560</v>
      </c>
      <c r="F272" s="190"/>
      <c r="G272" s="190" t="s">
        <v>561</v>
      </c>
      <c r="H272" s="190" t="s">
        <v>562</v>
      </c>
      <c r="I272" s="161" t="s">
        <v>563</v>
      </c>
      <c r="J272" s="190" t="s">
        <v>564</v>
      </c>
      <c r="K272" s="137" t="s">
        <v>725</v>
      </c>
      <c r="L272" s="135" t="s">
        <v>76</v>
      </c>
      <c r="M272" s="168" t="s">
        <v>722</v>
      </c>
      <c r="N272" s="24"/>
    </row>
    <row r="273" spans="2:21" ht="78.5" thickBot="1">
      <c r="B273" s="301"/>
      <c r="C273" s="205" t="str">
        <f t="shared" si="17"/>
        <v>Protection &amp; coexistence des populations 22</v>
      </c>
      <c r="D273" s="119" t="s">
        <v>513</v>
      </c>
      <c r="E273" s="191" t="s">
        <v>560</v>
      </c>
      <c r="F273" s="191"/>
      <c r="G273" s="191" t="s">
        <v>264</v>
      </c>
      <c r="H273" s="191" t="s">
        <v>19</v>
      </c>
      <c r="I273" s="192" t="s">
        <v>14</v>
      </c>
      <c r="J273" s="191" t="s">
        <v>14</v>
      </c>
      <c r="K273" s="197" t="s">
        <v>865</v>
      </c>
      <c r="L273" s="132" t="s">
        <v>76</v>
      </c>
      <c r="M273" s="215" t="s">
        <v>722</v>
      </c>
      <c r="N273" s="24"/>
      <c r="U273" s="1"/>
    </row>
    <row r="274" spans="2:21" ht="15" thickBot="1">
      <c r="N274"/>
    </row>
    <row r="275" spans="2:21" ht="26.5" thickBot="1">
      <c r="B275" s="101" t="s">
        <v>1</v>
      </c>
      <c r="C275" s="102" t="s">
        <v>717</v>
      </c>
      <c r="D275" s="102" t="s">
        <v>3</v>
      </c>
      <c r="E275" s="102" t="s">
        <v>4</v>
      </c>
      <c r="F275" s="102" t="s">
        <v>718</v>
      </c>
      <c r="G275" s="102" t="s">
        <v>5</v>
      </c>
      <c r="H275" s="104" t="s">
        <v>6</v>
      </c>
      <c r="I275" s="104" t="s">
        <v>719</v>
      </c>
      <c r="J275" s="104" t="s">
        <v>720</v>
      </c>
      <c r="K275" s="104" t="s">
        <v>8</v>
      </c>
      <c r="L275" s="102" t="s">
        <v>9</v>
      </c>
      <c r="M275" s="103" t="s">
        <v>10</v>
      </c>
      <c r="N275" s="24"/>
    </row>
    <row r="276" spans="2:21" ht="13.5" thickBot="1">
      <c r="B276" s="165" t="s">
        <v>565</v>
      </c>
      <c r="C276" s="106"/>
      <c r="D276" s="106"/>
      <c r="E276" s="106"/>
      <c r="F276" s="106"/>
      <c r="G276" s="106"/>
      <c r="H276" s="107"/>
      <c r="I276" s="107"/>
      <c r="J276" s="107"/>
      <c r="K276" s="107"/>
      <c r="L276" s="106"/>
      <c r="M276" s="108"/>
      <c r="N276" s="24"/>
    </row>
    <row r="277" spans="2:21" ht="13.5" thickBot="1">
      <c r="B277" s="252"/>
      <c r="C277" s="204"/>
      <c r="D277" s="135" t="s">
        <v>565</v>
      </c>
      <c r="E277" s="161"/>
      <c r="F277" s="161"/>
      <c r="G277" s="190" t="s">
        <v>566</v>
      </c>
      <c r="H277" s="190" t="s">
        <v>43</v>
      </c>
      <c r="I277" s="190" t="s">
        <v>568</v>
      </c>
      <c r="J277" s="190" t="s">
        <v>745</v>
      </c>
      <c r="K277" s="190" t="s">
        <v>725</v>
      </c>
      <c r="L277" s="135" t="s">
        <v>76</v>
      </c>
      <c r="M277" s="168" t="s">
        <v>804</v>
      </c>
      <c r="N277" s="24"/>
    </row>
    <row r="278" spans="2:21" ht="13.5" thickBot="1">
      <c r="B278" s="200" t="s">
        <v>570</v>
      </c>
      <c r="C278" s="198"/>
      <c r="D278" s="198"/>
      <c r="E278" s="198"/>
      <c r="F278" s="198"/>
      <c r="G278" s="198"/>
      <c r="H278" s="198"/>
      <c r="I278" s="198"/>
      <c r="J278" s="198"/>
      <c r="K278" s="198"/>
      <c r="L278" s="198"/>
      <c r="M278" s="199"/>
      <c r="N278" s="24"/>
    </row>
    <row r="279" spans="2:21" ht="78">
      <c r="B279" s="287" t="s">
        <v>565</v>
      </c>
      <c r="C279" s="253" t="str">
        <f>_xlfn.CONCAT(D279," ", "1")</f>
        <v>Marchés 1</v>
      </c>
      <c r="D279" s="154" t="s">
        <v>565</v>
      </c>
      <c r="E279" s="254"/>
      <c r="F279" s="254"/>
      <c r="G279" s="154" t="s">
        <v>897</v>
      </c>
      <c r="H279" s="190" t="s">
        <v>130</v>
      </c>
      <c r="I279" s="154" t="s">
        <v>573</v>
      </c>
      <c r="J279" s="190" t="s">
        <v>569</v>
      </c>
      <c r="K279" s="154" t="s">
        <v>725</v>
      </c>
      <c r="L279" s="154" t="s">
        <v>76</v>
      </c>
      <c r="M279" s="214" t="s">
        <v>804</v>
      </c>
      <c r="N279" s="24"/>
    </row>
    <row r="280" spans="2:21" ht="78">
      <c r="B280" s="300"/>
      <c r="C280" s="255" t="str">
        <f t="shared" ref="C280:C282" si="18">_xlfn.CONCAT(D280," ", RIGHT(C279,2)+1)</f>
        <v>Marchés 2</v>
      </c>
      <c r="D280" s="137" t="s">
        <v>565</v>
      </c>
      <c r="E280" s="256"/>
      <c r="F280" s="256"/>
      <c r="G280" s="137" t="s">
        <v>575</v>
      </c>
      <c r="H280" s="190" t="s">
        <v>130</v>
      </c>
      <c r="I280" s="137" t="s">
        <v>576</v>
      </c>
      <c r="J280" s="190" t="s">
        <v>569</v>
      </c>
      <c r="K280" s="137" t="s">
        <v>725</v>
      </c>
      <c r="L280" s="137" t="s">
        <v>76</v>
      </c>
      <c r="M280" s="168" t="s">
        <v>804</v>
      </c>
      <c r="N280" s="24"/>
    </row>
    <row r="281" spans="2:21" ht="117">
      <c r="B281" s="300"/>
      <c r="C281" s="255" t="str">
        <f t="shared" si="18"/>
        <v>Marchés 3</v>
      </c>
      <c r="D281" s="137" t="s">
        <v>565</v>
      </c>
      <c r="E281" s="256"/>
      <c r="F281" s="256"/>
      <c r="G281" s="137" t="s">
        <v>577</v>
      </c>
      <c r="H281" s="137" t="s">
        <v>130</v>
      </c>
      <c r="I281" s="137" t="s">
        <v>579</v>
      </c>
      <c r="J281" s="137" t="s">
        <v>580</v>
      </c>
      <c r="K281" s="137" t="s">
        <v>725</v>
      </c>
      <c r="L281" s="137" t="s">
        <v>76</v>
      </c>
      <c r="M281" s="168" t="s">
        <v>804</v>
      </c>
      <c r="N281" s="24"/>
    </row>
    <row r="282" spans="2:21" ht="15" customHeight="1" thickBot="1">
      <c r="B282" s="301"/>
      <c r="C282" s="257" t="str">
        <f t="shared" si="18"/>
        <v>Marchés 4</v>
      </c>
      <c r="D282" s="164" t="s">
        <v>565</v>
      </c>
      <c r="E282" s="258"/>
      <c r="F282" s="258"/>
      <c r="G282" s="164" t="s">
        <v>264</v>
      </c>
      <c r="H282" s="164" t="s">
        <v>19</v>
      </c>
      <c r="I282" s="164" t="s">
        <v>745</v>
      </c>
      <c r="J282" s="164" t="s">
        <v>745</v>
      </c>
      <c r="K282" s="197" t="s">
        <v>863</v>
      </c>
      <c r="L282" s="164" t="s">
        <v>745</v>
      </c>
      <c r="M282" s="215" t="s">
        <v>722</v>
      </c>
      <c r="N282" s="24"/>
    </row>
    <row r="283" spans="2:21" ht="12" thickBot="1">
      <c r="N283" s="24"/>
    </row>
    <row r="284" spans="2:21" ht="26.5" thickBot="1">
      <c r="B284" s="101" t="s">
        <v>1</v>
      </c>
      <c r="C284" s="102" t="s">
        <v>717</v>
      </c>
      <c r="D284" s="102" t="s">
        <v>3</v>
      </c>
      <c r="E284" s="102" t="s">
        <v>4</v>
      </c>
      <c r="F284" s="102" t="s">
        <v>718</v>
      </c>
      <c r="G284" s="102" t="s">
        <v>5</v>
      </c>
      <c r="H284" s="104" t="s">
        <v>6</v>
      </c>
      <c r="I284" s="104" t="s">
        <v>719</v>
      </c>
      <c r="J284" s="104" t="s">
        <v>720</v>
      </c>
      <c r="K284" s="104" t="s">
        <v>8</v>
      </c>
      <c r="L284" s="102" t="s">
        <v>9</v>
      </c>
      <c r="M284" s="103" t="s">
        <v>10</v>
      </c>
      <c r="N284" s="24"/>
    </row>
    <row r="285" spans="2:21" ht="13.5" thickBot="1">
      <c r="B285" s="165" t="s">
        <v>898</v>
      </c>
      <c r="C285" s="106"/>
      <c r="D285" s="106"/>
      <c r="E285" s="106"/>
      <c r="F285" s="106"/>
      <c r="G285" s="106"/>
      <c r="H285" s="107"/>
      <c r="I285" s="107"/>
      <c r="J285" s="107"/>
      <c r="K285" s="107"/>
      <c r="L285" s="106"/>
      <c r="M285" s="108"/>
      <c r="N285" s="24"/>
    </row>
    <row r="286" spans="2:21" ht="182.5" thickBot="1">
      <c r="B286" s="287" t="s">
        <v>898</v>
      </c>
      <c r="C286" s="202" t="str">
        <f>_xlfn.CONCAT(D286," ", "1")</f>
        <v>Assistance humanitaire 1</v>
      </c>
      <c r="D286" s="119" t="s">
        <v>584</v>
      </c>
      <c r="E286" s="137" t="s">
        <v>591</v>
      </c>
      <c r="F286" s="137"/>
      <c r="G286" s="137" t="s">
        <v>592</v>
      </c>
      <c r="H286" s="137" t="s">
        <v>130</v>
      </c>
      <c r="I286" s="159" t="s">
        <v>593</v>
      </c>
      <c r="J286" s="137" t="s">
        <v>899</v>
      </c>
      <c r="K286" s="137" t="s">
        <v>725</v>
      </c>
      <c r="L286" s="119" t="s">
        <v>76</v>
      </c>
      <c r="M286" s="168" t="s">
        <v>722</v>
      </c>
      <c r="N286" s="24"/>
    </row>
    <row r="287" spans="2:21" ht="65.5" thickBot="1">
      <c r="B287" s="287"/>
      <c r="C287" s="202" t="str">
        <f t="shared" ref="C287:C301" si="19">_xlfn.CONCAT(D287," ", RIGHT(C286,2)+1)</f>
        <v>Assistance humanitaire 2</v>
      </c>
      <c r="D287" s="119" t="s">
        <v>584</v>
      </c>
      <c r="E287" s="137" t="s">
        <v>591</v>
      </c>
      <c r="F287" s="137"/>
      <c r="G287" s="137" t="s">
        <v>264</v>
      </c>
      <c r="H287" s="137" t="s">
        <v>19</v>
      </c>
      <c r="I287" s="159" t="s">
        <v>14</v>
      </c>
      <c r="J287" s="137" t="s">
        <v>14</v>
      </c>
      <c r="K287" s="137" t="s">
        <v>900</v>
      </c>
      <c r="L287" s="119" t="s">
        <v>76</v>
      </c>
      <c r="M287" s="168" t="s">
        <v>722</v>
      </c>
      <c r="N287" s="24"/>
    </row>
    <row r="288" spans="2:21" ht="65.5" thickBot="1">
      <c r="B288" s="287"/>
      <c r="C288" s="202" t="str">
        <f t="shared" si="19"/>
        <v>Assistance humanitaire 3</v>
      </c>
      <c r="D288" s="119" t="s">
        <v>584</v>
      </c>
      <c r="E288" s="137" t="s">
        <v>596</v>
      </c>
      <c r="F288" s="137"/>
      <c r="G288" s="137" t="s">
        <v>597</v>
      </c>
      <c r="H288" s="137" t="s">
        <v>22</v>
      </c>
      <c r="I288" s="159" t="s">
        <v>67</v>
      </c>
      <c r="J288" s="137" t="s">
        <v>239</v>
      </c>
      <c r="K288" s="137" t="s">
        <v>725</v>
      </c>
      <c r="L288" s="119" t="s">
        <v>76</v>
      </c>
      <c r="M288" s="168" t="s">
        <v>722</v>
      </c>
      <c r="N288" s="24"/>
    </row>
    <row r="289" spans="1:14" ht="208.5" thickBot="1">
      <c r="B289" s="287"/>
      <c r="C289" s="202" t="str">
        <f t="shared" si="19"/>
        <v>Assistance humanitaire 4</v>
      </c>
      <c r="D289" s="119" t="s">
        <v>584</v>
      </c>
      <c r="E289" s="137" t="s">
        <v>598</v>
      </c>
      <c r="F289" s="137"/>
      <c r="G289" s="137" t="s">
        <v>599</v>
      </c>
      <c r="H289" s="137" t="s">
        <v>22</v>
      </c>
      <c r="I289" s="159" t="s">
        <v>600</v>
      </c>
      <c r="J289" s="137" t="s">
        <v>601</v>
      </c>
      <c r="K289" s="137" t="s">
        <v>901</v>
      </c>
      <c r="L289" s="119" t="s">
        <v>76</v>
      </c>
      <c r="M289" s="168" t="s">
        <v>722</v>
      </c>
      <c r="N289" s="24"/>
    </row>
    <row r="290" spans="1:14" ht="78.5" thickBot="1">
      <c r="B290" s="287"/>
      <c r="C290" s="202" t="str">
        <f t="shared" si="19"/>
        <v>Assistance humanitaire 5</v>
      </c>
      <c r="D290" s="119" t="s">
        <v>584</v>
      </c>
      <c r="E290" s="137" t="s">
        <v>598</v>
      </c>
      <c r="F290" s="137"/>
      <c r="G290" s="137" t="s">
        <v>264</v>
      </c>
      <c r="H290" s="137" t="s">
        <v>19</v>
      </c>
      <c r="I290" s="159" t="s">
        <v>14</v>
      </c>
      <c r="J290" s="137" t="s">
        <v>14</v>
      </c>
      <c r="K290" s="137" t="s">
        <v>902</v>
      </c>
      <c r="L290" s="119" t="s">
        <v>76</v>
      </c>
      <c r="M290" s="168" t="s">
        <v>722</v>
      </c>
      <c r="N290" s="24"/>
    </row>
    <row r="291" spans="1:14" ht="169.5" thickBot="1">
      <c r="B291" s="287"/>
      <c r="C291" s="202" t="str">
        <f t="shared" si="19"/>
        <v>Assistance humanitaire 6</v>
      </c>
      <c r="D291" s="119" t="s">
        <v>584</v>
      </c>
      <c r="E291" s="137" t="s">
        <v>603</v>
      </c>
      <c r="F291" s="137"/>
      <c r="G291" s="137" t="s">
        <v>604</v>
      </c>
      <c r="H291" s="137" t="s">
        <v>130</v>
      </c>
      <c r="I291" s="159" t="s">
        <v>605</v>
      </c>
      <c r="J291" s="137" t="s">
        <v>606</v>
      </c>
      <c r="K291" s="137" t="s">
        <v>901</v>
      </c>
      <c r="L291" s="119" t="s">
        <v>76</v>
      </c>
      <c r="M291" s="168" t="s">
        <v>722</v>
      </c>
      <c r="N291" s="24"/>
    </row>
    <row r="292" spans="1:14" ht="78.5" thickBot="1">
      <c r="B292" s="287"/>
      <c r="C292" s="202" t="str">
        <f t="shared" si="19"/>
        <v>Assistance humanitaire 7</v>
      </c>
      <c r="D292" s="119" t="s">
        <v>584</v>
      </c>
      <c r="E292" s="137" t="s">
        <v>598</v>
      </c>
      <c r="F292" s="137"/>
      <c r="G292" s="137" t="s">
        <v>264</v>
      </c>
      <c r="H292" s="137" t="s">
        <v>19</v>
      </c>
      <c r="I292" s="159" t="s">
        <v>14</v>
      </c>
      <c r="J292" s="137" t="s">
        <v>14</v>
      </c>
      <c r="K292" s="137" t="s">
        <v>865</v>
      </c>
      <c r="L292" s="119" t="s">
        <v>76</v>
      </c>
      <c r="M292" s="168" t="s">
        <v>722</v>
      </c>
      <c r="N292" s="24"/>
    </row>
    <row r="293" spans="1:14" ht="78.5" thickBot="1">
      <c r="B293" s="287"/>
      <c r="C293" s="202" t="str">
        <f t="shared" si="19"/>
        <v>Assistance humanitaire 8</v>
      </c>
      <c r="D293" s="119" t="s">
        <v>584</v>
      </c>
      <c r="E293" s="137" t="s">
        <v>603</v>
      </c>
      <c r="F293" s="137"/>
      <c r="G293" s="137" t="s">
        <v>903</v>
      </c>
      <c r="H293" s="137" t="s">
        <v>22</v>
      </c>
      <c r="I293" s="159" t="s">
        <v>67</v>
      </c>
      <c r="J293" s="137" t="s">
        <v>239</v>
      </c>
      <c r="K293" s="137" t="s">
        <v>901</v>
      </c>
      <c r="L293" s="119" t="s">
        <v>76</v>
      </c>
      <c r="M293" s="168" t="s">
        <v>722</v>
      </c>
      <c r="N293" s="24"/>
    </row>
    <row r="294" spans="1:14" ht="169.5" thickBot="1">
      <c r="B294" s="287"/>
      <c r="C294" s="202" t="str">
        <f t="shared" si="19"/>
        <v>Assistance humanitaire 9</v>
      </c>
      <c r="D294" s="119" t="s">
        <v>584</v>
      </c>
      <c r="E294" s="137" t="s">
        <v>603</v>
      </c>
      <c r="F294" s="137"/>
      <c r="G294" s="137" t="s">
        <v>904</v>
      </c>
      <c r="H294" s="137" t="s">
        <v>130</v>
      </c>
      <c r="I294" s="159"/>
      <c r="J294" s="137" t="s">
        <v>606</v>
      </c>
      <c r="K294" s="137" t="s">
        <v>905</v>
      </c>
      <c r="L294" s="119" t="s">
        <v>76</v>
      </c>
      <c r="M294" s="168" t="s">
        <v>722</v>
      </c>
      <c r="N294" s="24"/>
    </row>
    <row r="295" spans="1:14" ht="78.5" thickBot="1">
      <c r="B295" s="287"/>
      <c r="C295" s="202" t="str">
        <f t="shared" si="19"/>
        <v>Assistance humanitaire 10</v>
      </c>
      <c r="D295" s="119" t="s">
        <v>584</v>
      </c>
      <c r="E295" s="137" t="s">
        <v>603</v>
      </c>
      <c r="F295" s="137"/>
      <c r="G295" s="137" t="s">
        <v>264</v>
      </c>
      <c r="H295" s="137" t="s">
        <v>19</v>
      </c>
      <c r="I295" s="159" t="s">
        <v>14</v>
      </c>
      <c r="J295" s="137" t="s">
        <v>14</v>
      </c>
      <c r="K295" s="137" t="s">
        <v>865</v>
      </c>
      <c r="L295" s="119" t="s">
        <v>76</v>
      </c>
      <c r="M295" s="168" t="s">
        <v>722</v>
      </c>
      <c r="N295" s="24"/>
    </row>
    <row r="296" spans="1:14" ht="104.5" thickBot="1">
      <c r="B296" s="287"/>
      <c r="C296" s="202" t="str">
        <f t="shared" si="19"/>
        <v>Assistance humanitaire 11</v>
      </c>
      <c r="D296" s="119" t="s">
        <v>584</v>
      </c>
      <c r="E296" s="137" t="s">
        <v>608</v>
      </c>
      <c r="F296" s="137"/>
      <c r="G296" s="137" t="s">
        <v>609</v>
      </c>
      <c r="H296" s="137" t="s">
        <v>562</v>
      </c>
      <c r="I296" s="159" t="s">
        <v>610</v>
      </c>
      <c r="J296" s="137" t="s">
        <v>611</v>
      </c>
      <c r="K296" s="137" t="s">
        <v>901</v>
      </c>
      <c r="L296" s="119" t="s">
        <v>76</v>
      </c>
      <c r="M296" s="168" t="s">
        <v>722</v>
      </c>
      <c r="N296" s="24"/>
    </row>
    <row r="297" spans="1:14" ht="78.5" thickBot="1">
      <c r="B297" s="287"/>
      <c r="C297" s="202" t="str">
        <f t="shared" si="19"/>
        <v>Assistance humanitaire 12</v>
      </c>
      <c r="D297" s="119" t="s">
        <v>584</v>
      </c>
      <c r="E297" s="137" t="s">
        <v>603</v>
      </c>
      <c r="F297" s="137"/>
      <c r="G297" s="137" t="s">
        <v>264</v>
      </c>
      <c r="H297" s="137" t="s">
        <v>19</v>
      </c>
      <c r="I297" s="159" t="s">
        <v>14</v>
      </c>
      <c r="J297" s="137" t="s">
        <v>14</v>
      </c>
      <c r="K297" s="137" t="s">
        <v>863</v>
      </c>
      <c r="L297" s="119" t="s">
        <v>76</v>
      </c>
      <c r="M297" s="168" t="s">
        <v>722</v>
      </c>
      <c r="N297" s="24"/>
    </row>
    <row r="298" spans="1:14" ht="52.5" thickBot="1">
      <c r="B298" s="287"/>
      <c r="C298" s="202" t="str">
        <f t="shared" si="19"/>
        <v>Assistance humanitaire 13</v>
      </c>
      <c r="D298" s="119" t="s">
        <v>584</v>
      </c>
      <c r="E298" s="137" t="s">
        <v>613</v>
      </c>
      <c r="F298" s="137"/>
      <c r="G298" s="137" t="s">
        <v>614</v>
      </c>
      <c r="H298" s="137" t="s">
        <v>22</v>
      </c>
      <c r="I298" s="159" t="s">
        <v>67</v>
      </c>
      <c r="J298" s="137" t="s">
        <v>239</v>
      </c>
      <c r="K298" s="137" t="s">
        <v>901</v>
      </c>
      <c r="L298" s="119" t="s">
        <v>76</v>
      </c>
      <c r="M298" s="168" t="s">
        <v>722</v>
      </c>
      <c r="N298" s="24"/>
    </row>
    <row r="299" spans="1:14" ht="143.5" thickBot="1">
      <c r="B299" s="287"/>
      <c r="C299" s="202" t="str">
        <f t="shared" si="19"/>
        <v>Assistance humanitaire 14</v>
      </c>
      <c r="D299" s="119" t="s">
        <v>584</v>
      </c>
      <c r="E299" s="137" t="s">
        <v>616</v>
      </c>
      <c r="F299" s="137"/>
      <c r="G299" s="137" t="s">
        <v>617</v>
      </c>
      <c r="H299" s="137" t="s">
        <v>130</v>
      </c>
      <c r="I299" s="159" t="s">
        <v>618</v>
      </c>
      <c r="J299" s="137" t="s">
        <v>619</v>
      </c>
      <c r="K299" s="137" t="s">
        <v>906</v>
      </c>
      <c r="L299" s="119" t="s">
        <v>76</v>
      </c>
      <c r="M299" s="168" t="s">
        <v>722</v>
      </c>
      <c r="N299" s="24"/>
    </row>
    <row r="300" spans="1:14" ht="39.5" thickBot="1">
      <c r="B300" s="287"/>
      <c r="C300" s="202" t="str">
        <f t="shared" si="19"/>
        <v>Assistance humanitaire 15</v>
      </c>
      <c r="D300" s="119" t="s">
        <v>584</v>
      </c>
      <c r="E300" s="137" t="s">
        <v>616</v>
      </c>
      <c r="F300" s="137"/>
      <c r="G300" s="137" t="s">
        <v>264</v>
      </c>
      <c r="H300" s="137" t="s">
        <v>19</v>
      </c>
      <c r="I300" s="159" t="s">
        <v>14</v>
      </c>
      <c r="J300" s="137" t="s">
        <v>14</v>
      </c>
      <c r="K300" s="137" t="s">
        <v>907</v>
      </c>
      <c r="L300" s="119" t="s">
        <v>76</v>
      </c>
      <c r="M300" s="168" t="s">
        <v>722</v>
      </c>
      <c r="N300" s="24"/>
    </row>
    <row r="301" spans="1:14" ht="91.5" thickBot="1">
      <c r="A301" s="262"/>
      <c r="B301" s="288"/>
      <c r="C301" s="203" t="str">
        <f t="shared" si="19"/>
        <v>Assistance humanitaire 16</v>
      </c>
      <c r="D301" s="138" t="s">
        <v>584</v>
      </c>
      <c r="E301" s="164" t="s">
        <v>622</v>
      </c>
      <c r="F301" s="164"/>
      <c r="G301" s="164" t="s">
        <v>623</v>
      </c>
      <c r="H301" s="164" t="s">
        <v>22</v>
      </c>
      <c r="I301" s="166" t="s">
        <v>67</v>
      </c>
      <c r="J301" s="164" t="s">
        <v>239</v>
      </c>
      <c r="K301" s="164" t="s">
        <v>725</v>
      </c>
      <c r="L301" s="138" t="s">
        <v>76</v>
      </c>
      <c r="M301" s="194" t="s">
        <v>722</v>
      </c>
      <c r="N301" s="262"/>
    </row>
    <row r="302" spans="1:14" ht="12" thickBot="1">
      <c r="N302" s="24"/>
    </row>
    <row r="303" spans="1:14" ht="26.5" thickBot="1">
      <c r="B303" s="101" t="s">
        <v>1</v>
      </c>
      <c r="C303" s="102" t="s">
        <v>717</v>
      </c>
      <c r="D303" s="102" t="s">
        <v>3</v>
      </c>
      <c r="E303" s="102" t="s">
        <v>4</v>
      </c>
      <c r="F303" s="102" t="s">
        <v>718</v>
      </c>
      <c r="G303" s="102" t="s">
        <v>5</v>
      </c>
      <c r="H303" s="104" t="s">
        <v>6</v>
      </c>
      <c r="I303" s="104" t="s">
        <v>719</v>
      </c>
      <c r="J303" s="104" t="s">
        <v>720</v>
      </c>
      <c r="K303" s="104" t="s">
        <v>8</v>
      </c>
      <c r="L303" s="102" t="s">
        <v>9</v>
      </c>
      <c r="M303" s="103" t="s">
        <v>10</v>
      </c>
      <c r="N303" s="24"/>
    </row>
    <row r="304" spans="1:14" ht="13.5" thickBot="1">
      <c r="B304" s="165" t="s">
        <v>624</v>
      </c>
      <c r="C304" s="106"/>
      <c r="D304" s="106"/>
      <c r="E304" s="106"/>
      <c r="F304" s="106"/>
      <c r="G304" s="106"/>
      <c r="H304" s="107"/>
      <c r="I304" s="107"/>
      <c r="J304" s="107"/>
      <c r="K304" s="107"/>
      <c r="L304" s="106"/>
      <c r="M304" s="108"/>
      <c r="N304" s="24"/>
    </row>
    <row r="305" spans="2:14" ht="156">
      <c r="B305" s="287" t="s">
        <v>624</v>
      </c>
      <c r="C305" s="201" t="str">
        <f>_xlfn.CONCAT(D305," ", "1")</f>
        <v>Accès à l'information 1</v>
      </c>
      <c r="D305" s="116" t="s">
        <v>624</v>
      </c>
      <c r="E305" s="133" t="s">
        <v>626</v>
      </c>
      <c r="F305" s="133"/>
      <c r="G305" s="133" t="s">
        <v>627</v>
      </c>
      <c r="H305" s="133" t="s">
        <v>22</v>
      </c>
      <c r="I305" s="163" t="s">
        <v>628</v>
      </c>
      <c r="J305" s="133" t="s">
        <v>629</v>
      </c>
      <c r="K305" s="133" t="s">
        <v>725</v>
      </c>
      <c r="L305" s="116" t="s">
        <v>76</v>
      </c>
      <c r="M305" s="214" t="s">
        <v>722</v>
      </c>
      <c r="N305" s="24"/>
    </row>
    <row r="306" spans="2:14" ht="78">
      <c r="B306" s="300"/>
      <c r="C306" s="202" t="str">
        <f t="shared" ref="C306:C307" si="20">_xlfn.CONCAT(D306," ", RIGHT(C305,2)+1)</f>
        <v>Accès à l'information 2</v>
      </c>
      <c r="D306" s="119" t="s">
        <v>624</v>
      </c>
      <c r="E306" s="137" t="s">
        <v>631</v>
      </c>
      <c r="F306" s="137"/>
      <c r="G306" s="137" t="s">
        <v>632</v>
      </c>
      <c r="H306" s="137" t="s">
        <v>22</v>
      </c>
      <c r="I306" s="159" t="s">
        <v>633</v>
      </c>
      <c r="J306" s="137" t="s">
        <v>634</v>
      </c>
      <c r="K306" s="137" t="s">
        <v>725</v>
      </c>
      <c r="L306" s="119" t="s">
        <v>76</v>
      </c>
      <c r="M306" s="168" t="s">
        <v>722</v>
      </c>
      <c r="N306" s="24"/>
    </row>
    <row r="307" spans="2:14" ht="130.5" thickBot="1">
      <c r="B307" s="301"/>
      <c r="C307" s="203" t="str">
        <f t="shared" si="20"/>
        <v>Accès à l'information 3</v>
      </c>
      <c r="D307" s="138" t="s">
        <v>624</v>
      </c>
      <c r="E307" s="164" t="s">
        <v>636</v>
      </c>
      <c r="F307" s="164"/>
      <c r="G307" s="164" t="s">
        <v>637</v>
      </c>
      <c r="H307" s="164" t="s">
        <v>130</v>
      </c>
      <c r="I307" s="166" t="s">
        <v>638</v>
      </c>
      <c r="J307" s="164" t="s">
        <v>639</v>
      </c>
      <c r="K307" s="164" t="s">
        <v>725</v>
      </c>
      <c r="L307" s="138" t="s">
        <v>76</v>
      </c>
      <c r="M307" s="215" t="s">
        <v>722</v>
      </c>
      <c r="N307" s="24"/>
    </row>
    <row r="308" spans="2:14" ht="12" thickBot="1">
      <c r="N308" s="24"/>
    </row>
    <row r="309" spans="2:14" ht="26.5" thickBot="1">
      <c r="B309" s="101" t="s">
        <v>1</v>
      </c>
      <c r="C309" s="102" t="s">
        <v>717</v>
      </c>
      <c r="D309" s="102" t="s">
        <v>3</v>
      </c>
      <c r="E309" s="102" t="s">
        <v>4</v>
      </c>
      <c r="F309" s="102" t="s">
        <v>718</v>
      </c>
      <c r="G309" s="102" t="s">
        <v>5</v>
      </c>
      <c r="H309" s="104" t="s">
        <v>6</v>
      </c>
      <c r="I309" s="104" t="s">
        <v>719</v>
      </c>
      <c r="J309" s="104" t="s">
        <v>720</v>
      </c>
      <c r="K309" s="104" t="s">
        <v>8</v>
      </c>
      <c r="L309" s="102" t="s">
        <v>9</v>
      </c>
      <c r="M309" s="103" t="s">
        <v>10</v>
      </c>
      <c r="N309" s="24"/>
    </row>
    <row r="310" spans="2:14" ht="13.5" thickBot="1">
      <c r="B310" s="165" t="s">
        <v>908</v>
      </c>
      <c r="C310" s="106"/>
      <c r="D310" s="106"/>
      <c r="E310" s="106"/>
      <c r="F310" s="106"/>
      <c r="G310" s="106"/>
      <c r="H310" s="107"/>
      <c r="I310" s="107"/>
      <c r="J310" s="107"/>
      <c r="K310" s="107"/>
      <c r="L310" s="106"/>
      <c r="M310" s="108"/>
      <c r="N310" s="24"/>
    </row>
    <row r="311" spans="2:14" s="246" customFormat="1" ht="13.5" thickBot="1">
      <c r="B311" s="247"/>
      <c r="C311" s="248"/>
      <c r="D311" s="249" t="s">
        <v>640</v>
      </c>
      <c r="E311" s="249" t="s">
        <v>640</v>
      </c>
      <c r="F311" s="249"/>
      <c r="G311" s="249" t="s">
        <v>641</v>
      </c>
      <c r="H311" s="250"/>
      <c r="I311" s="250"/>
      <c r="J311" s="251"/>
      <c r="K311" s="250"/>
      <c r="L311" s="250"/>
      <c r="M311" s="250"/>
    </row>
    <row r="312" spans="2:14" ht="11.5">
      <c r="N312" s="24"/>
    </row>
    <row r="313" spans="2:14" ht="11.5">
      <c r="N313" s="24"/>
    </row>
    <row r="314" spans="2:14" ht="11.5">
      <c r="N314" s="24"/>
    </row>
    <row r="315" spans="2:14" ht="11.5">
      <c r="N315" s="24"/>
    </row>
    <row r="316" spans="2:14" ht="11.5">
      <c r="N316" s="24"/>
    </row>
    <row r="317" spans="2:14" ht="11.5">
      <c r="N317" s="24"/>
    </row>
    <row r="318" spans="2:14" ht="11.5">
      <c r="N318" s="24"/>
    </row>
    <row r="319" spans="2:14" ht="11.5">
      <c r="N319" s="24"/>
    </row>
    <row r="320" spans="2:14" ht="11.5">
      <c r="N320" s="24"/>
    </row>
    <row r="321" spans="14:14" ht="11.5">
      <c r="N321" s="24"/>
    </row>
    <row r="322" spans="14:14" ht="11.5">
      <c r="N322" s="24"/>
    </row>
  </sheetData>
  <mergeCells count="19">
    <mergeCell ref="B236:B248"/>
    <mergeCell ref="B252:B273"/>
    <mergeCell ref="B305:B307"/>
    <mergeCell ref="B286:B301"/>
    <mergeCell ref="B93:B114"/>
    <mergeCell ref="B6:B14"/>
    <mergeCell ref="B18:B21"/>
    <mergeCell ref="B49:B57"/>
    <mergeCell ref="B22:B38"/>
    <mergeCell ref="B39:B45"/>
    <mergeCell ref="B61:B89"/>
    <mergeCell ref="B279:B282"/>
    <mergeCell ref="B128:B158"/>
    <mergeCell ref="B162:B168"/>
    <mergeCell ref="B171:B175"/>
    <mergeCell ref="B178:B185"/>
    <mergeCell ref="B188:B193"/>
    <mergeCell ref="B197:B209"/>
    <mergeCell ref="B214:B232"/>
  </mergeCells>
  <conditionalFormatting sqref="M18:M45 M61:M89 M93:M114 M128:M158 M162:M168 M197:M209 M236:M248 M252:M273 M286:M301 M214:M232">
    <cfRule type="containsText" dxfId="8" priority="20" operator="containsText" text="Oui">
      <formula>NOT(ISERROR(SEARCH("Oui",M18)))</formula>
    </cfRule>
  </conditionalFormatting>
  <conditionalFormatting sqref="M49:M58">
    <cfRule type="containsText" dxfId="7" priority="19" operator="containsText" text="Oui">
      <formula>NOT(ISERROR(SEARCH("Oui",M49)))</formula>
    </cfRule>
  </conditionalFormatting>
  <conditionalFormatting sqref="M117:M124">
    <cfRule type="containsText" dxfId="6" priority="16" operator="containsText" text="Oui">
      <formula>NOT(ISERROR(SEARCH("Oui",M117)))</formula>
    </cfRule>
  </conditionalFormatting>
  <conditionalFormatting sqref="M171:M175">
    <cfRule type="containsText" dxfId="5" priority="13" operator="containsText" text="Oui">
      <formula>NOT(ISERROR(SEARCH("Oui",M171)))</formula>
    </cfRule>
  </conditionalFormatting>
  <conditionalFormatting sqref="M178:M185">
    <cfRule type="containsText" dxfId="4" priority="12" operator="containsText" text="Oui">
      <formula>NOT(ISERROR(SEARCH("Oui",M178)))</formula>
    </cfRule>
  </conditionalFormatting>
  <conditionalFormatting sqref="M188:M193">
    <cfRule type="containsText" dxfId="3" priority="11" operator="containsText" text="Oui">
      <formula>NOT(ISERROR(SEARCH("Oui",M188)))</formula>
    </cfRule>
  </conditionalFormatting>
  <conditionalFormatting sqref="M277">
    <cfRule type="containsText" dxfId="2" priority="5" operator="containsText" text="Oui">
      <formula>NOT(ISERROR(SEARCH("Oui",M277)))</formula>
    </cfRule>
  </conditionalFormatting>
  <conditionalFormatting sqref="M279:M282">
    <cfRule type="containsText" dxfId="1" priority="4" operator="containsText" text="Oui">
      <formula>NOT(ISERROR(SEARCH("Oui",M279)))</formula>
    </cfRule>
  </conditionalFormatting>
  <conditionalFormatting sqref="M305:M307">
    <cfRule type="containsText" dxfId="0" priority="2" operator="containsText" text="Oui">
      <formula>NOT(ISERROR(SEARCH("Oui",M305)))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4" ma:contentTypeDescription="Create a new document." ma:contentTypeScope="" ma:versionID="26e5237b171c0ea39ce8d1594c0cce61">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ace738896083ec7070e476718a1d297d"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6a1113-1e1a-4766-978b-cfdc284cdaeb}"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SharedWithUsers xmlns="a9c1af38-b247-4961-91b4-be0537060b00">
      <UserInfo>
        <DisplayName>Louise THALLER</DisplayName>
        <AccountId>251</AccountId>
        <AccountType/>
      </UserInfo>
      <UserInfo>
        <DisplayName>Louna LONQUEUR</DisplayName>
        <AccountId>72</AccountId>
        <AccountType/>
      </UserInfo>
      <UserInfo>
        <DisplayName>Marie AFTALION</DisplayName>
        <AccountId>169</AccountId>
        <AccountType/>
      </UserInfo>
      <UserInfo>
        <DisplayName>Nayana DAS</DisplayName>
        <AccountId>142</AccountId>
        <AccountType/>
      </UserInfo>
      <UserInfo>
        <DisplayName>Alexis REYNAUD</DisplayName>
        <AccountId>103</AccountId>
        <AccountType/>
      </UserInfo>
      <UserInfo>
        <DisplayName>Astrid LAURENT</DisplayName>
        <AccountId>197</AccountId>
        <AccountType/>
      </UserInfo>
      <UserInfo>
        <DisplayName>Luca GIRARDI</DisplayName>
        <AccountId>33</AccountId>
        <AccountType/>
      </UserInfo>
      <UserInfo>
        <DisplayName>Roxanne MERENDA</DisplayName>
        <AccountId>172</AccountId>
        <AccountType/>
      </UserInfo>
      <UserInfo>
        <DisplayName>Manon DEBBAH</DisplayName>
        <AccountId>168</AccountId>
        <AccountType/>
      </UserInfo>
      <UserInfo>
        <DisplayName>Renaud ZAMBEAUX</DisplayName>
        <AccountId>58</AccountId>
        <AccountType/>
      </UserInfo>
      <UserInfo>
        <DisplayName>Francesco GIZZARELLI</DisplayName>
        <AccountId>63</AccountId>
        <AccountType/>
      </UserInfo>
      <UserInfo>
        <DisplayName>Gregory MAULET-TOUCHER</DisplayName>
        <AccountId>201</AccountId>
        <AccountType/>
      </UserInfo>
      <UserInfo>
        <DisplayName>Marouan FATTI</DisplayName>
        <AccountId>24</AccountId>
        <AccountType/>
      </UserInfo>
      <UserInfo>
        <DisplayName>Djibrilla MAIGA</DisplayName>
        <AccountId>14</AccountId>
        <AccountType/>
      </UserInfo>
      <UserInfo>
        <DisplayName>Ayah ALZAYAT</DisplayName>
        <AccountId>348</AccountId>
        <AccountType/>
      </UserInfo>
      <UserInfo>
        <DisplayName>Max-amaury BERTOLI</DisplayName>
        <AccountId>23</AccountId>
        <AccountType/>
      </UserInfo>
    </SharedWithUsers>
  </documentManagement>
</p:properties>
</file>

<file path=customXml/itemProps1.xml><?xml version="1.0" encoding="utf-8"?>
<ds:datastoreItem xmlns:ds="http://schemas.openxmlformats.org/officeDocument/2006/customXml" ds:itemID="{E8E93DE5-4C8A-415B-8169-06A186A347BD}">
  <ds:schemaRefs>
    <ds:schemaRef ds:uri="http://schemas.microsoft.com/sharepoint/v3/contenttype/forms"/>
  </ds:schemaRefs>
</ds:datastoreItem>
</file>

<file path=customXml/itemProps2.xml><?xml version="1.0" encoding="utf-8"?>
<ds:datastoreItem xmlns:ds="http://schemas.openxmlformats.org/officeDocument/2006/customXml" ds:itemID="{1236409C-1188-4D13-A6A3-8BA146D7A4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9D3538-794B-493D-B88B-FFE2FD2F7CA2}">
  <ds:schemaRefs>
    <ds:schemaRef ds:uri="http://schemas.microsoft.com/office/2006/metadata/properties"/>
    <ds:schemaRef ds:uri="http://schemas.microsoft.com/office/infopath/2007/PartnerControls"/>
    <ds:schemaRef ds:uri="b68fa2f7-5bc9-4d26-a705-46bbde7c6251"/>
    <ds:schemaRef ds:uri="a9c1af38-b247-4961-91b4-be0537060b0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DAP C2 V1</vt:lpstr>
      <vt:lpstr>Sheet2</vt:lpstr>
      <vt:lpstr>Sheet1</vt:lpstr>
      <vt:lpstr>new tab</vt:lpstr>
      <vt:lpstr>Lisez-moi</vt:lpstr>
      <vt:lpstr>DAP C2 V2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Max-amaury BERTOLI</dc:creator>
  <cp:keywords/>
  <dc:description/>
  <cp:lastModifiedBy>Max-amaury BERTOLI</cp:lastModifiedBy>
  <cp:revision/>
  <dcterms:created xsi:type="dcterms:W3CDTF">2023-11-07T16:25:13Z</dcterms:created>
  <dcterms:modified xsi:type="dcterms:W3CDTF">2024-02-12T16:32:23Z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