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acted.sharepoint.com/sites/IMPACTHTI/Documents partages/General/04_Cycles_de_Recherche/HTI2405_REACH_CCCM/05_Analyses/"/>
    </mc:Choice>
  </mc:AlternateContent>
  <xr:revisionPtr revIDLastSave="2045" documentId="8_{092501D9-63CE-4A49-B726-09168FA24554}" xr6:coauthVersionLast="47" xr6:coauthVersionMax="47" xr10:uidLastSave="{C963F9E2-25B1-4BAA-8C07-33FED34C5BC1}"/>
  <bookViews>
    <workbookView xWindow="-27870" yWindow="2070" windowWidth="22935" windowHeight="13020" xr2:uid="{00000000-000D-0000-FFFF-FFFF00000000}"/>
  </bookViews>
  <sheets>
    <sheet name="READ ME" sheetId="7" r:id="rId1"/>
    <sheet name="Rapport méthodologique" sheetId="4" r:id="rId2"/>
    <sheet name="Grille_saturation_PDI" sheetId="5" r:id="rId3"/>
    <sheet name="Grille_saturation_IC" sheetId="6" r:id="rId4"/>
  </sheets>
  <definedNames>
    <definedName name="_xlnm._FilterDatabase" localSheetId="2" hidden="1">Grille_saturation_PDI!$A$2:$AJ$302</definedName>
    <definedName name="_ftnref1" localSheetId="3">Grille_saturation_IC!#REF!</definedName>
    <definedName name="_ftnref1" localSheetId="2">Grille_saturation_PDI!#REF!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0" i="5" l="1"/>
  <c r="AH50" i="5"/>
  <c r="R94" i="6" l="1"/>
  <c r="Z4" i="5"/>
  <c r="AA5" i="5"/>
  <c r="AB6" i="5"/>
  <c r="AC7" i="5"/>
  <c r="Z11" i="5"/>
  <c r="AA11" i="5"/>
  <c r="AB11" i="5"/>
  <c r="AC11" i="5"/>
  <c r="AD11" i="5"/>
  <c r="AE11" i="5"/>
  <c r="AF11" i="5"/>
  <c r="AG11" i="5"/>
  <c r="AH11" i="5"/>
  <c r="Z12" i="5"/>
  <c r="AA12" i="5"/>
  <c r="AB12" i="5"/>
  <c r="AC12" i="5"/>
  <c r="AD12" i="5"/>
  <c r="AE12" i="5"/>
  <c r="AF12" i="5"/>
  <c r="AG12" i="5"/>
  <c r="AH12" i="5"/>
  <c r="Z13" i="5"/>
  <c r="AA13" i="5"/>
  <c r="AB13" i="5"/>
  <c r="AC13" i="5"/>
  <c r="AD13" i="5"/>
  <c r="AE13" i="5"/>
  <c r="AF13" i="5"/>
  <c r="AG13" i="5"/>
  <c r="AH13" i="5"/>
  <c r="Z14" i="5"/>
  <c r="AA14" i="5"/>
  <c r="AB14" i="5"/>
  <c r="AC14" i="5"/>
  <c r="AD14" i="5"/>
  <c r="AE14" i="5"/>
  <c r="AF14" i="5"/>
  <c r="AG14" i="5"/>
  <c r="AH14" i="5"/>
  <c r="Z15" i="5"/>
  <c r="AA15" i="5"/>
  <c r="AB15" i="5"/>
  <c r="AC15" i="5"/>
  <c r="AD15" i="5"/>
  <c r="AE15" i="5"/>
  <c r="AF15" i="5"/>
  <c r="AG15" i="5"/>
  <c r="AH15" i="5"/>
  <c r="Z16" i="5"/>
  <c r="AA16" i="5"/>
  <c r="AB16" i="5"/>
  <c r="AC16" i="5"/>
  <c r="AD16" i="5"/>
  <c r="AE16" i="5"/>
  <c r="AF16" i="5"/>
  <c r="AG16" i="5"/>
  <c r="AH16" i="5"/>
  <c r="Z17" i="5"/>
  <c r="AA17" i="5"/>
  <c r="AB17" i="5"/>
  <c r="AC17" i="5"/>
  <c r="AD17" i="5"/>
  <c r="AE17" i="5"/>
  <c r="AF17" i="5"/>
  <c r="AG17" i="5"/>
  <c r="AH17" i="5"/>
  <c r="Z18" i="5"/>
  <c r="AA18" i="5"/>
  <c r="AB18" i="5"/>
  <c r="AC18" i="5"/>
  <c r="AD18" i="5"/>
  <c r="AE18" i="5"/>
  <c r="AF18" i="5"/>
  <c r="AG18" i="5"/>
  <c r="AH18" i="5"/>
  <c r="Z19" i="5"/>
  <c r="AA19" i="5"/>
  <c r="AB19" i="5"/>
  <c r="AC19" i="5"/>
  <c r="AD19" i="5"/>
  <c r="AE19" i="5"/>
  <c r="AF19" i="5"/>
  <c r="AG19" i="5"/>
  <c r="AH19" i="5"/>
  <c r="Z20" i="5"/>
  <c r="AA20" i="5"/>
  <c r="AB20" i="5"/>
  <c r="AC20" i="5"/>
  <c r="AD20" i="5"/>
  <c r="AE20" i="5"/>
  <c r="AF20" i="5"/>
  <c r="AG20" i="5"/>
  <c r="AH20" i="5"/>
  <c r="Z21" i="5"/>
  <c r="AA21" i="5"/>
  <c r="AB21" i="5"/>
  <c r="AC21" i="5"/>
  <c r="AD21" i="5"/>
  <c r="AE21" i="5"/>
  <c r="AF21" i="5"/>
  <c r="AG21" i="5"/>
  <c r="AH21" i="5"/>
  <c r="Z22" i="5"/>
  <c r="AA22" i="5"/>
  <c r="AB22" i="5"/>
  <c r="AC22" i="5"/>
  <c r="AD22" i="5"/>
  <c r="AE22" i="5"/>
  <c r="AF22" i="5"/>
  <c r="AG22" i="5"/>
  <c r="AH22" i="5"/>
  <c r="Z23" i="5"/>
  <c r="AA23" i="5"/>
  <c r="AB23" i="5"/>
  <c r="AC23" i="5"/>
  <c r="AD23" i="5"/>
  <c r="AE23" i="5"/>
  <c r="AF23" i="5"/>
  <c r="AG23" i="5"/>
  <c r="AH23" i="5"/>
  <c r="Z24" i="5"/>
  <c r="AA24" i="5"/>
  <c r="AB24" i="5"/>
  <c r="AC24" i="5"/>
  <c r="AD24" i="5"/>
  <c r="AE24" i="5"/>
  <c r="AF24" i="5"/>
  <c r="AG24" i="5"/>
  <c r="AH24" i="5"/>
  <c r="Z25" i="5"/>
  <c r="AA25" i="5"/>
  <c r="AB25" i="5"/>
  <c r="AC25" i="5"/>
  <c r="AD25" i="5"/>
  <c r="AE25" i="5"/>
  <c r="AF25" i="5"/>
  <c r="AG25" i="5"/>
  <c r="AH25" i="5"/>
  <c r="Z26" i="5"/>
  <c r="AA26" i="5"/>
  <c r="AB26" i="5"/>
  <c r="AC26" i="5"/>
  <c r="AD26" i="5"/>
  <c r="AE26" i="5"/>
  <c r="AF26" i="5"/>
  <c r="AG26" i="5"/>
  <c r="AH26" i="5"/>
  <c r="Z27" i="5"/>
  <c r="AA27" i="5"/>
  <c r="AB27" i="5"/>
  <c r="AC27" i="5"/>
  <c r="AD27" i="5"/>
  <c r="AE27" i="5"/>
  <c r="AF27" i="5"/>
  <c r="AG27" i="5"/>
  <c r="AH27" i="5"/>
  <c r="Z28" i="5"/>
  <c r="AA28" i="5"/>
  <c r="AB28" i="5"/>
  <c r="AC28" i="5"/>
  <c r="AD28" i="5"/>
  <c r="AE28" i="5"/>
  <c r="AF28" i="5"/>
  <c r="AG28" i="5"/>
  <c r="AH28" i="5"/>
  <c r="Z29" i="5"/>
  <c r="AA29" i="5"/>
  <c r="AB29" i="5"/>
  <c r="AC29" i="5"/>
  <c r="AD29" i="5"/>
  <c r="AE29" i="5"/>
  <c r="AF29" i="5"/>
  <c r="AG29" i="5"/>
  <c r="AH29" i="5"/>
  <c r="Z30" i="5"/>
  <c r="AA30" i="5"/>
  <c r="AB30" i="5"/>
  <c r="AC30" i="5"/>
  <c r="AD30" i="5"/>
  <c r="AE30" i="5"/>
  <c r="AF30" i="5"/>
  <c r="AG30" i="5"/>
  <c r="AH30" i="5"/>
  <c r="Z31" i="5"/>
  <c r="AA31" i="5"/>
  <c r="AB31" i="5"/>
  <c r="AC31" i="5"/>
  <c r="AD31" i="5"/>
  <c r="AE31" i="5"/>
  <c r="AF31" i="5"/>
  <c r="AG31" i="5"/>
  <c r="AH31" i="5"/>
  <c r="Z32" i="5"/>
  <c r="AA32" i="5"/>
  <c r="AB32" i="5"/>
  <c r="AC32" i="5"/>
  <c r="AD32" i="5"/>
  <c r="AE32" i="5"/>
  <c r="AF32" i="5"/>
  <c r="AG32" i="5"/>
  <c r="AH32" i="5"/>
  <c r="Z33" i="5"/>
  <c r="AA33" i="5"/>
  <c r="AB33" i="5"/>
  <c r="AC33" i="5"/>
  <c r="AD33" i="5"/>
  <c r="AE33" i="5"/>
  <c r="AF33" i="5"/>
  <c r="AG33" i="5"/>
  <c r="AH33" i="5"/>
  <c r="Z34" i="5"/>
  <c r="AA34" i="5"/>
  <c r="AB34" i="5"/>
  <c r="AC34" i="5"/>
  <c r="AD34" i="5"/>
  <c r="AE34" i="5"/>
  <c r="AF34" i="5"/>
  <c r="AG34" i="5"/>
  <c r="AH34" i="5"/>
  <c r="Z35" i="5"/>
  <c r="AA35" i="5"/>
  <c r="AB35" i="5"/>
  <c r="AC35" i="5"/>
  <c r="AD35" i="5"/>
  <c r="AE35" i="5"/>
  <c r="AF35" i="5"/>
  <c r="AG35" i="5"/>
  <c r="AH35" i="5"/>
  <c r="Z36" i="5"/>
  <c r="AA36" i="5"/>
  <c r="AB36" i="5"/>
  <c r="AC36" i="5"/>
  <c r="AD36" i="5"/>
  <c r="AE36" i="5"/>
  <c r="AF36" i="5"/>
  <c r="AG36" i="5"/>
  <c r="AH36" i="5"/>
  <c r="Z37" i="5"/>
  <c r="AA37" i="5"/>
  <c r="AB37" i="5"/>
  <c r="AC37" i="5"/>
  <c r="AD37" i="5"/>
  <c r="AE37" i="5"/>
  <c r="AF37" i="5"/>
  <c r="AG37" i="5"/>
  <c r="AH37" i="5"/>
  <c r="Z38" i="5"/>
  <c r="AA38" i="5"/>
  <c r="AB38" i="5"/>
  <c r="AC38" i="5"/>
  <c r="AD38" i="5"/>
  <c r="AE38" i="5"/>
  <c r="AF38" i="5"/>
  <c r="AG38" i="5"/>
  <c r="AH38" i="5"/>
  <c r="Z39" i="5"/>
  <c r="AA39" i="5"/>
  <c r="AB39" i="5"/>
  <c r="AC39" i="5"/>
  <c r="AD39" i="5"/>
  <c r="AE39" i="5"/>
  <c r="AF39" i="5"/>
  <c r="AG39" i="5"/>
  <c r="AH39" i="5"/>
  <c r="Z40" i="5"/>
  <c r="AA40" i="5"/>
  <c r="AB40" i="5"/>
  <c r="AC40" i="5"/>
  <c r="AD40" i="5"/>
  <c r="AE40" i="5"/>
  <c r="AF40" i="5"/>
  <c r="AG40" i="5"/>
  <c r="AH40" i="5"/>
  <c r="Z41" i="5"/>
  <c r="AA41" i="5"/>
  <c r="AB41" i="5"/>
  <c r="AC41" i="5"/>
  <c r="AD41" i="5"/>
  <c r="AE41" i="5"/>
  <c r="AF41" i="5"/>
  <c r="AG41" i="5"/>
  <c r="AH41" i="5"/>
  <c r="Z42" i="5"/>
  <c r="AA42" i="5"/>
  <c r="AB42" i="5"/>
  <c r="AC42" i="5"/>
  <c r="AD42" i="5"/>
  <c r="AE42" i="5"/>
  <c r="AF42" i="5"/>
  <c r="AG42" i="5"/>
  <c r="AH42" i="5"/>
  <c r="Z43" i="5"/>
  <c r="AA43" i="5"/>
  <c r="AB43" i="5"/>
  <c r="AC43" i="5"/>
  <c r="AD43" i="5"/>
  <c r="AE43" i="5"/>
  <c r="AF43" i="5"/>
  <c r="AG43" i="5"/>
  <c r="AH43" i="5"/>
  <c r="Z44" i="5"/>
  <c r="AA44" i="5"/>
  <c r="AB44" i="5"/>
  <c r="AC44" i="5"/>
  <c r="AD44" i="5"/>
  <c r="AE44" i="5"/>
  <c r="AF44" i="5"/>
  <c r="AG44" i="5"/>
  <c r="AH44" i="5"/>
  <c r="Z45" i="5"/>
  <c r="AA45" i="5"/>
  <c r="AB45" i="5"/>
  <c r="AC45" i="5"/>
  <c r="AD45" i="5"/>
  <c r="AE45" i="5"/>
  <c r="AF45" i="5"/>
  <c r="AG45" i="5"/>
  <c r="AH45" i="5"/>
  <c r="Z48" i="5"/>
  <c r="AA48" i="5"/>
  <c r="AB48" i="5"/>
  <c r="AC48" i="5"/>
  <c r="AD48" i="5"/>
  <c r="AE48" i="5"/>
  <c r="AF48" i="5"/>
  <c r="AG48" i="5"/>
  <c r="AH48" i="5"/>
  <c r="Z49" i="5"/>
  <c r="AA49" i="5"/>
  <c r="AB49" i="5"/>
  <c r="AC49" i="5"/>
  <c r="AD49" i="5"/>
  <c r="AE49" i="5"/>
  <c r="AF49" i="5"/>
  <c r="AG49" i="5"/>
  <c r="AH49" i="5"/>
  <c r="Z50" i="5"/>
  <c r="AA50" i="5"/>
  <c r="AB50" i="5"/>
  <c r="AC50" i="5"/>
  <c r="AD50" i="5"/>
  <c r="AE50" i="5"/>
  <c r="AF50" i="5"/>
  <c r="AG50" i="5"/>
  <c r="Z51" i="5"/>
  <c r="AA51" i="5"/>
  <c r="AB51" i="5"/>
  <c r="AC51" i="5"/>
  <c r="AD51" i="5"/>
  <c r="AE51" i="5"/>
  <c r="AF51" i="5"/>
  <c r="AG51" i="5"/>
  <c r="AH51" i="5"/>
  <c r="Z53" i="5"/>
  <c r="AA53" i="5"/>
  <c r="AB53" i="5"/>
  <c r="AC53" i="5"/>
  <c r="AD53" i="5"/>
  <c r="AE53" i="5"/>
  <c r="AF53" i="5"/>
  <c r="AG53" i="5"/>
  <c r="AH53" i="5"/>
  <c r="Z54" i="5"/>
  <c r="AA54" i="5"/>
  <c r="AB54" i="5"/>
  <c r="AC54" i="5"/>
  <c r="AD54" i="5"/>
  <c r="AE54" i="5"/>
  <c r="AF54" i="5"/>
  <c r="AG54" i="5"/>
  <c r="AH54" i="5"/>
  <c r="Z55" i="5"/>
  <c r="AA55" i="5"/>
  <c r="AB55" i="5"/>
  <c r="AC55" i="5"/>
  <c r="AD55" i="5"/>
  <c r="AE55" i="5"/>
  <c r="AF55" i="5"/>
  <c r="AG55" i="5"/>
  <c r="AH55" i="5"/>
  <c r="Z56" i="5"/>
  <c r="AA56" i="5"/>
  <c r="AB56" i="5"/>
  <c r="AC56" i="5"/>
  <c r="AD56" i="5"/>
  <c r="AE56" i="5"/>
  <c r="AF56" i="5"/>
  <c r="AG56" i="5"/>
  <c r="AH56" i="5"/>
  <c r="Z57" i="5"/>
  <c r="AA57" i="5"/>
  <c r="AB57" i="5"/>
  <c r="AC57" i="5"/>
  <c r="AD57" i="5"/>
  <c r="AE57" i="5"/>
  <c r="AF57" i="5"/>
  <c r="AG57" i="5"/>
  <c r="AH57" i="5"/>
  <c r="Z58" i="5"/>
  <c r="AA58" i="5"/>
  <c r="AB58" i="5"/>
  <c r="AC58" i="5"/>
  <c r="AD58" i="5"/>
  <c r="AE58" i="5"/>
  <c r="AF58" i="5"/>
  <c r="AG58" i="5"/>
  <c r="AH58" i="5"/>
  <c r="Z60" i="5"/>
  <c r="AA60" i="5"/>
  <c r="AB60" i="5"/>
  <c r="AC60" i="5"/>
  <c r="AD60" i="5"/>
  <c r="AE60" i="5"/>
  <c r="AF60" i="5"/>
  <c r="AG60" i="5"/>
  <c r="AH60" i="5"/>
  <c r="Z61" i="5"/>
  <c r="AA61" i="5"/>
  <c r="AB61" i="5"/>
  <c r="AC61" i="5"/>
  <c r="AD61" i="5"/>
  <c r="AE61" i="5"/>
  <c r="AF61" i="5"/>
  <c r="AG61" i="5"/>
  <c r="AH61" i="5"/>
  <c r="Z62" i="5"/>
  <c r="AA62" i="5"/>
  <c r="AB62" i="5"/>
  <c r="AC62" i="5"/>
  <c r="AD62" i="5"/>
  <c r="AE62" i="5"/>
  <c r="AF62" i="5"/>
  <c r="AG62" i="5"/>
  <c r="AH62" i="5"/>
  <c r="Z65" i="5"/>
  <c r="AA65" i="5"/>
  <c r="AB65" i="5"/>
  <c r="AC65" i="5"/>
  <c r="AD65" i="5"/>
  <c r="AE65" i="5"/>
  <c r="AF65" i="5"/>
  <c r="AG65" i="5"/>
  <c r="AH65" i="5"/>
  <c r="Z66" i="5"/>
  <c r="AA66" i="5"/>
  <c r="AB66" i="5"/>
  <c r="AC66" i="5"/>
  <c r="AD66" i="5"/>
  <c r="AE66" i="5"/>
  <c r="AF66" i="5"/>
  <c r="AG66" i="5"/>
  <c r="AH66" i="5"/>
  <c r="Z67" i="5"/>
  <c r="AA67" i="5"/>
  <c r="AB67" i="5"/>
  <c r="AC67" i="5"/>
  <c r="AD67" i="5"/>
  <c r="AE67" i="5"/>
  <c r="AF67" i="5"/>
  <c r="AG67" i="5"/>
  <c r="AH67" i="5"/>
  <c r="Z68" i="5"/>
  <c r="AA68" i="5"/>
  <c r="AB68" i="5"/>
  <c r="AC68" i="5"/>
  <c r="AD68" i="5"/>
  <c r="AE68" i="5"/>
  <c r="AF68" i="5"/>
  <c r="AG68" i="5"/>
  <c r="AH68" i="5"/>
  <c r="Z70" i="5"/>
  <c r="AA70" i="5"/>
  <c r="AB70" i="5"/>
  <c r="AC70" i="5"/>
  <c r="AD70" i="5"/>
  <c r="AE70" i="5"/>
  <c r="AF70" i="5"/>
  <c r="AG70" i="5"/>
  <c r="AH70" i="5"/>
  <c r="Z71" i="5"/>
  <c r="AA71" i="5"/>
  <c r="AB71" i="5"/>
  <c r="AC71" i="5"/>
  <c r="AD71" i="5"/>
  <c r="AE71" i="5"/>
  <c r="AF71" i="5"/>
  <c r="AG71" i="5"/>
  <c r="AH71" i="5"/>
  <c r="Z72" i="5"/>
  <c r="AA72" i="5"/>
  <c r="AB72" i="5"/>
  <c r="AC72" i="5"/>
  <c r="AD72" i="5"/>
  <c r="AE72" i="5"/>
  <c r="AF72" i="5"/>
  <c r="AG72" i="5"/>
  <c r="AH72" i="5"/>
  <c r="Z73" i="5"/>
  <c r="AA73" i="5"/>
  <c r="AB73" i="5"/>
  <c r="AC73" i="5"/>
  <c r="AD73" i="5"/>
  <c r="AE73" i="5"/>
  <c r="AF73" i="5"/>
  <c r="AG73" i="5"/>
  <c r="AH73" i="5"/>
  <c r="Z75" i="5"/>
  <c r="AA75" i="5"/>
  <c r="AB75" i="5"/>
  <c r="AC75" i="5"/>
  <c r="AD75" i="5"/>
  <c r="AE75" i="5"/>
  <c r="AF75" i="5"/>
  <c r="AG75" i="5"/>
  <c r="AH75" i="5"/>
  <c r="Z76" i="5"/>
  <c r="AA76" i="5"/>
  <c r="AB76" i="5"/>
  <c r="AC76" i="5"/>
  <c r="AD76" i="5"/>
  <c r="AE76" i="5"/>
  <c r="AF76" i="5"/>
  <c r="AG76" i="5"/>
  <c r="AH76" i="5"/>
  <c r="Z77" i="5"/>
  <c r="AA77" i="5"/>
  <c r="AB77" i="5"/>
  <c r="AC77" i="5"/>
  <c r="AD77" i="5"/>
  <c r="AE77" i="5"/>
  <c r="AF77" i="5"/>
  <c r="AG77" i="5"/>
  <c r="AH77" i="5"/>
  <c r="Z78" i="5"/>
  <c r="AA78" i="5"/>
  <c r="AB78" i="5"/>
  <c r="AC78" i="5"/>
  <c r="AD78" i="5"/>
  <c r="AE78" i="5"/>
  <c r="AF78" i="5"/>
  <c r="AG78" i="5"/>
  <c r="AH78" i="5"/>
  <c r="Z79" i="5"/>
  <c r="AA79" i="5"/>
  <c r="AB79" i="5"/>
  <c r="AC79" i="5"/>
  <c r="AD79" i="5"/>
  <c r="AE79" i="5"/>
  <c r="AF79" i="5"/>
  <c r="AG79" i="5"/>
  <c r="AH79" i="5"/>
  <c r="Z80" i="5"/>
  <c r="AA80" i="5"/>
  <c r="AB80" i="5"/>
  <c r="AC80" i="5"/>
  <c r="AD80" i="5"/>
  <c r="AE80" i="5"/>
  <c r="AF80" i="5"/>
  <c r="AG80" i="5"/>
  <c r="AH80" i="5"/>
  <c r="Z81" i="5"/>
  <c r="AA81" i="5"/>
  <c r="AB81" i="5"/>
  <c r="AC81" i="5"/>
  <c r="AD81" i="5"/>
  <c r="AE81" i="5"/>
  <c r="AF81" i="5"/>
  <c r="AG81" i="5"/>
  <c r="AH81" i="5"/>
  <c r="Z82" i="5"/>
  <c r="AA82" i="5"/>
  <c r="AB82" i="5"/>
  <c r="AC82" i="5"/>
  <c r="AD82" i="5"/>
  <c r="AE82" i="5"/>
  <c r="AF82" i="5"/>
  <c r="AG82" i="5"/>
  <c r="AH82" i="5"/>
  <c r="Z83" i="5"/>
  <c r="AA83" i="5"/>
  <c r="AB83" i="5"/>
  <c r="AC83" i="5"/>
  <c r="AD83" i="5"/>
  <c r="AE83" i="5"/>
  <c r="AF83" i="5"/>
  <c r="AG83" i="5"/>
  <c r="AH83" i="5"/>
  <c r="Z84" i="5"/>
  <c r="AA84" i="5"/>
  <c r="AB84" i="5"/>
  <c r="AC84" i="5"/>
  <c r="AD84" i="5"/>
  <c r="AE84" i="5"/>
  <c r="AF84" i="5"/>
  <c r="AG84" i="5"/>
  <c r="AH84" i="5"/>
  <c r="Z85" i="5"/>
  <c r="AA85" i="5"/>
  <c r="AB85" i="5"/>
  <c r="AC85" i="5"/>
  <c r="AD85" i="5"/>
  <c r="AE85" i="5"/>
  <c r="AF85" i="5"/>
  <c r="AG85" i="5"/>
  <c r="AH85" i="5"/>
  <c r="Z86" i="5"/>
  <c r="AA86" i="5"/>
  <c r="AB86" i="5"/>
  <c r="AC86" i="5"/>
  <c r="AD86" i="5"/>
  <c r="AE86" i="5"/>
  <c r="AF86" i="5"/>
  <c r="AG86" i="5"/>
  <c r="AH86" i="5"/>
  <c r="Z87" i="5"/>
  <c r="AA87" i="5"/>
  <c r="AB87" i="5"/>
  <c r="AC87" i="5"/>
  <c r="AD87" i="5"/>
  <c r="AE87" i="5"/>
  <c r="AF87" i="5"/>
  <c r="AG87" i="5"/>
  <c r="AH87" i="5"/>
  <c r="Z88" i="5"/>
  <c r="AA88" i="5"/>
  <c r="AB88" i="5"/>
  <c r="AC88" i="5"/>
  <c r="AD88" i="5"/>
  <c r="AE88" i="5"/>
  <c r="AF88" i="5"/>
  <c r="AG88" i="5"/>
  <c r="AH88" i="5"/>
  <c r="Z89" i="5"/>
  <c r="AA89" i="5"/>
  <c r="AB89" i="5"/>
  <c r="AC89" i="5"/>
  <c r="AD89" i="5"/>
  <c r="AE89" i="5"/>
  <c r="AF89" i="5"/>
  <c r="AG89" i="5"/>
  <c r="AH89" i="5"/>
  <c r="Z90" i="5"/>
  <c r="AA90" i="5"/>
  <c r="AB90" i="5"/>
  <c r="AC90" i="5"/>
  <c r="AD90" i="5"/>
  <c r="AE90" i="5"/>
  <c r="AF90" i="5"/>
  <c r="AG90" i="5"/>
  <c r="AH90" i="5"/>
  <c r="Z91" i="5"/>
  <c r="AA91" i="5"/>
  <c r="AB91" i="5"/>
  <c r="AC91" i="5"/>
  <c r="AD91" i="5"/>
  <c r="AE91" i="5"/>
  <c r="AF91" i="5"/>
  <c r="AG91" i="5"/>
  <c r="AH91" i="5"/>
  <c r="Z92" i="5"/>
  <c r="AA92" i="5"/>
  <c r="AB92" i="5"/>
  <c r="AC92" i="5"/>
  <c r="AD92" i="5"/>
  <c r="AE92" i="5"/>
  <c r="AF92" i="5"/>
  <c r="AG92" i="5"/>
  <c r="AH92" i="5"/>
  <c r="Z93" i="5"/>
  <c r="AA93" i="5"/>
  <c r="AB93" i="5"/>
  <c r="AC93" i="5"/>
  <c r="AD93" i="5"/>
  <c r="AE93" i="5"/>
  <c r="AF93" i="5"/>
  <c r="AG93" i="5"/>
  <c r="AH93" i="5"/>
  <c r="Z94" i="5"/>
  <c r="AA94" i="5"/>
  <c r="AB94" i="5"/>
  <c r="AC94" i="5"/>
  <c r="AD94" i="5"/>
  <c r="AE94" i="5"/>
  <c r="AF94" i="5"/>
  <c r="AG94" i="5"/>
  <c r="AH94" i="5"/>
  <c r="Z96" i="5"/>
  <c r="AA96" i="5"/>
  <c r="AB96" i="5"/>
  <c r="AC96" i="5"/>
  <c r="AD96" i="5"/>
  <c r="AE96" i="5"/>
  <c r="AF96" i="5"/>
  <c r="AG96" i="5"/>
  <c r="AH96" i="5"/>
  <c r="Z97" i="5"/>
  <c r="AA97" i="5"/>
  <c r="AB97" i="5"/>
  <c r="AC97" i="5"/>
  <c r="AD97" i="5"/>
  <c r="AE97" i="5"/>
  <c r="AF97" i="5"/>
  <c r="AG97" i="5"/>
  <c r="AH97" i="5"/>
  <c r="Z98" i="5"/>
  <c r="AA98" i="5"/>
  <c r="AB98" i="5"/>
  <c r="AC98" i="5"/>
  <c r="AD98" i="5"/>
  <c r="AE98" i="5"/>
  <c r="AF98" i="5"/>
  <c r="AG98" i="5"/>
  <c r="AH98" i="5"/>
  <c r="Z99" i="5"/>
  <c r="AA99" i="5"/>
  <c r="AB99" i="5"/>
  <c r="AC99" i="5"/>
  <c r="AD99" i="5"/>
  <c r="AE99" i="5"/>
  <c r="AF99" i="5"/>
  <c r="AG99" i="5"/>
  <c r="AH99" i="5"/>
  <c r="Z100" i="5"/>
  <c r="AA100" i="5"/>
  <c r="AB100" i="5"/>
  <c r="AC100" i="5"/>
  <c r="AD100" i="5"/>
  <c r="AE100" i="5"/>
  <c r="AF100" i="5"/>
  <c r="AG100" i="5"/>
  <c r="AH100" i="5"/>
  <c r="Z101" i="5"/>
  <c r="AA101" i="5"/>
  <c r="AB101" i="5"/>
  <c r="AC101" i="5"/>
  <c r="AD101" i="5"/>
  <c r="AE101" i="5"/>
  <c r="AF101" i="5"/>
  <c r="AG101" i="5"/>
  <c r="AH101" i="5"/>
  <c r="Z102" i="5"/>
  <c r="AA102" i="5"/>
  <c r="AB102" i="5"/>
  <c r="AC102" i="5"/>
  <c r="AD102" i="5"/>
  <c r="AE102" i="5"/>
  <c r="AF102" i="5"/>
  <c r="AG102" i="5"/>
  <c r="AH102" i="5"/>
  <c r="Z104" i="5"/>
  <c r="AA104" i="5"/>
  <c r="AB104" i="5"/>
  <c r="AC104" i="5"/>
  <c r="AD104" i="5"/>
  <c r="AE104" i="5"/>
  <c r="AF104" i="5"/>
  <c r="AG104" i="5"/>
  <c r="AH104" i="5"/>
  <c r="Z105" i="5"/>
  <c r="AA105" i="5"/>
  <c r="AB105" i="5"/>
  <c r="AC105" i="5"/>
  <c r="AD105" i="5"/>
  <c r="AE105" i="5"/>
  <c r="AF105" i="5"/>
  <c r="AG105" i="5"/>
  <c r="AH105" i="5"/>
  <c r="Z106" i="5"/>
  <c r="AA106" i="5"/>
  <c r="AB106" i="5"/>
  <c r="AC106" i="5"/>
  <c r="AD106" i="5"/>
  <c r="AE106" i="5"/>
  <c r="AF106" i="5"/>
  <c r="AG106" i="5"/>
  <c r="AH106" i="5"/>
  <c r="Z107" i="5"/>
  <c r="AA107" i="5"/>
  <c r="AB107" i="5"/>
  <c r="AC107" i="5"/>
  <c r="AD107" i="5"/>
  <c r="AE107" i="5"/>
  <c r="AF107" i="5"/>
  <c r="AG107" i="5"/>
  <c r="AH107" i="5"/>
  <c r="Z108" i="5"/>
  <c r="AA108" i="5"/>
  <c r="AB108" i="5"/>
  <c r="AC108" i="5"/>
  <c r="AD108" i="5"/>
  <c r="AE108" i="5"/>
  <c r="AF108" i="5"/>
  <c r="AG108" i="5"/>
  <c r="AH108" i="5"/>
  <c r="Z109" i="5"/>
  <c r="AA109" i="5"/>
  <c r="AB109" i="5"/>
  <c r="AC109" i="5"/>
  <c r="AD109" i="5"/>
  <c r="AE109" i="5"/>
  <c r="AF109" i="5"/>
  <c r="AG109" i="5"/>
  <c r="AH109" i="5"/>
  <c r="Z110" i="5"/>
  <c r="AA110" i="5"/>
  <c r="AB110" i="5"/>
  <c r="AC110" i="5"/>
  <c r="AD110" i="5"/>
  <c r="AE110" i="5"/>
  <c r="AF110" i="5"/>
  <c r="AG110" i="5"/>
  <c r="AH110" i="5"/>
  <c r="Z111" i="5"/>
  <c r="AA111" i="5"/>
  <c r="AB111" i="5"/>
  <c r="AC111" i="5"/>
  <c r="AD111" i="5"/>
  <c r="AE111" i="5"/>
  <c r="AF111" i="5"/>
  <c r="AG111" i="5"/>
  <c r="AH111" i="5"/>
  <c r="Z112" i="5"/>
  <c r="AA112" i="5"/>
  <c r="AB112" i="5"/>
  <c r="AC112" i="5"/>
  <c r="AD112" i="5"/>
  <c r="AE112" i="5"/>
  <c r="AF112" i="5"/>
  <c r="AG112" i="5"/>
  <c r="AH112" i="5"/>
  <c r="Z113" i="5"/>
  <c r="AA113" i="5"/>
  <c r="AB113" i="5"/>
  <c r="AC113" i="5"/>
  <c r="AD113" i="5"/>
  <c r="AE113" i="5"/>
  <c r="AF113" i="5"/>
  <c r="AG113" i="5"/>
  <c r="AH113" i="5"/>
  <c r="Z114" i="5"/>
  <c r="AA114" i="5"/>
  <c r="AB114" i="5"/>
  <c r="AC114" i="5"/>
  <c r="AD114" i="5"/>
  <c r="AE114" i="5"/>
  <c r="AF114" i="5"/>
  <c r="AG114" i="5"/>
  <c r="AH114" i="5"/>
  <c r="Z115" i="5"/>
  <c r="AA115" i="5"/>
  <c r="AB115" i="5"/>
  <c r="AC115" i="5"/>
  <c r="AD115" i="5"/>
  <c r="AE115" i="5"/>
  <c r="AF115" i="5"/>
  <c r="AG115" i="5"/>
  <c r="AH115" i="5"/>
  <c r="Z116" i="5"/>
  <c r="AA116" i="5"/>
  <c r="AB116" i="5"/>
  <c r="AC116" i="5"/>
  <c r="AD116" i="5"/>
  <c r="AE116" i="5"/>
  <c r="AF116" i="5"/>
  <c r="AG116" i="5"/>
  <c r="AH116" i="5"/>
  <c r="Z117" i="5"/>
  <c r="AA117" i="5"/>
  <c r="AB117" i="5"/>
  <c r="AC117" i="5"/>
  <c r="AD117" i="5"/>
  <c r="AE117" i="5"/>
  <c r="AF117" i="5"/>
  <c r="AG117" i="5"/>
  <c r="AH117" i="5"/>
  <c r="Z118" i="5"/>
  <c r="AA118" i="5"/>
  <c r="AB118" i="5"/>
  <c r="AC118" i="5"/>
  <c r="AD118" i="5"/>
  <c r="AE118" i="5"/>
  <c r="AF118" i="5"/>
  <c r="AG118" i="5"/>
  <c r="AH118" i="5"/>
  <c r="Z119" i="5"/>
  <c r="AA119" i="5"/>
  <c r="AB119" i="5"/>
  <c r="AC119" i="5"/>
  <c r="AD119" i="5"/>
  <c r="AE119" i="5"/>
  <c r="AF119" i="5"/>
  <c r="AG119" i="5"/>
  <c r="AH119" i="5"/>
  <c r="Z120" i="5"/>
  <c r="AA120" i="5"/>
  <c r="AB120" i="5"/>
  <c r="AC120" i="5"/>
  <c r="AD120" i="5"/>
  <c r="AE120" i="5"/>
  <c r="AF120" i="5"/>
  <c r="AG120" i="5"/>
  <c r="AH120" i="5"/>
  <c r="Z121" i="5"/>
  <c r="AA121" i="5"/>
  <c r="AB121" i="5"/>
  <c r="AC121" i="5"/>
  <c r="AD121" i="5"/>
  <c r="AE121" i="5"/>
  <c r="AF121" i="5"/>
  <c r="AG121" i="5"/>
  <c r="AH121" i="5"/>
  <c r="Z122" i="5"/>
  <c r="AA122" i="5"/>
  <c r="AB122" i="5"/>
  <c r="AC122" i="5"/>
  <c r="AD122" i="5"/>
  <c r="AE122" i="5"/>
  <c r="AF122" i="5"/>
  <c r="AG122" i="5"/>
  <c r="AH122" i="5"/>
  <c r="Z123" i="5"/>
  <c r="AA123" i="5"/>
  <c r="AB123" i="5"/>
  <c r="AC123" i="5"/>
  <c r="AD123" i="5"/>
  <c r="AE123" i="5"/>
  <c r="AF123" i="5"/>
  <c r="AG123" i="5"/>
  <c r="AH123" i="5"/>
  <c r="Z125" i="5"/>
  <c r="AA125" i="5"/>
  <c r="AB125" i="5"/>
  <c r="AC125" i="5"/>
  <c r="AD125" i="5"/>
  <c r="AE125" i="5"/>
  <c r="AF125" i="5"/>
  <c r="AG125" i="5"/>
  <c r="AH125" i="5"/>
  <c r="Z126" i="5"/>
  <c r="AA126" i="5"/>
  <c r="AB126" i="5"/>
  <c r="AC126" i="5"/>
  <c r="AD126" i="5"/>
  <c r="AE126" i="5"/>
  <c r="AF126" i="5"/>
  <c r="AG126" i="5"/>
  <c r="AH126" i="5"/>
  <c r="Z127" i="5"/>
  <c r="AA127" i="5"/>
  <c r="AB127" i="5"/>
  <c r="AC127" i="5"/>
  <c r="AD127" i="5"/>
  <c r="AE127" i="5"/>
  <c r="AF127" i="5"/>
  <c r="AG127" i="5"/>
  <c r="AH127" i="5"/>
  <c r="Z128" i="5"/>
  <c r="AA128" i="5"/>
  <c r="AB128" i="5"/>
  <c r="AC128" i="5"/>
  <c r="AD128" i="5"/>
  <c r="AE128" i="5"/>
  <c r="AF128" i="5"/>
  <c r="AG128" i="5"/>
  <c r="AH128" i="5"/>
  <c r="Z129" i="5"/>
  <c r="AA129" i="5"/>
  <c r="AB129" i="5"/>
  <c r="AC129" i="5"/>
  <c r="AD129" i="5"/>
  <c r="AE129" i="5"/>
  <c r="AF129" i="5"/>
  <c r="AG129" i="5"/>
  <c r="AH129" i="5"/>
  <c r="Z130" i="5"/>
  <c r="AA130" i="5"/>
  <c r="AB130" i="5"/>
  <c r="AC130" i="5"/>
  <c r="AD130" i="5"/>
  <c r="AE130" i="5"/>
  <c r="AF130" i="5"/>
  <c r="AG130" i="5"/>
  <c r="AH130" i="5"/>
  <c r="Z131" i="5"/>
  <c r="AA131" i="5"/>
  <c r="AB131" i="5"/>
  <c r="AC131" i="5"/>
  <c r="AD131" i="5"/>
  <c r="AE131" i="5"/>
  <c r="AF131" i="5"/>
  <c r="AG131" i="5"/>
  <c r="AH131" i="5"/>
  <c r="Z132" i="5"/>
  <c r="AA132" i="5"/>
  <c r="AB132" i="5"/>
  <c r="AC132" i="5"/>
  <c r="AD132" i="5"/>
  <c r="AE132" i="5"/>
  <c r="AF132" i="5"/>
  <c r="AG132" i="5"/>
  <c r="AH132" i="5"/>
  <c r="Z135" i="5"/>
  <c r="AA135" i="5"/>
  <c r="AB135" i="5"/>
  <c r="AC135" i="5"/>
  <c r="AD135" i="5"/>
  <c r="AE135" i="5"/>
  <c r="AF135" i="5"/>
  <c r="AG135" i="5"/>
  <c r="AH135" i="5"/>
  <c r="Z136" i="5"/>
  <c r="AA136" i="5"/>
  <c r="AB136" i="5"/>
  <c r="AC136" i="5"/>
  <c r="AD136" i="5"/>
  <c r="AE136" i="5"/>
  <c r="AF136" i="5"/>
  <c r="AG136" i="5"/>
  <c r="AH136" i="5"/>
  <c r="Z137" i="5"/>
  <c r="AA137" i="5"/>
  <c r="AB137" i="5"/>
  <c r="AC137" i="5"/>
  <c r="AD137" i="5"/>
  <c r="AE137" i="5"/>
  <c r="AF137" i="5"/>
  <c r="AG137" i="5"/>
  <c r="AH137" i="5"/>
  <c r="Z138" i="5"/>
  <c r="AA138" i="5"/>
  <c r="AB138" i="5"/>
  <c r="AC138" i="5"/>
  <c r="AD138" i="5"/>
  <c r="AE138" i="5"/>
  <c r="AF138" i="5"/>
  <c r="AG138" i="5"/>
  <c r="AH138" i="5"/>
  <c r="Z139" i="5"/>
  <c r="AA139" i="5"/>
  <c r="AB139" i="5"/>
  <c r="AC139" i="5"/>
  <c r="AD139" i="5"/>
  <c r="AE139" i="5"/>
  <c r="AF139" i="5"/>
  <c r="AG139" i="5"/>
  <c r="AH139" i="5"/>
  <c r="Z140" i="5"/>
  <c r="AA140" i="5"/>
  <c r="AB140" i="5"/>
  <c r="AC140" i="5"/>
  <c r="AD140" i="5"/>
  <c r="AE140" i="5"/>
  <c r="AF140" i="5"/>
  <c r="AG140" i="5"/>
  <c r="AH140" i="5"/>
  <c r="Z141" i="5"/>
  <c r="AA141" i="5"/>
  <c r="AB141" i="5"/>
  <c r="AC141" i="5"/>
  <c r="AD141" i="5"/>
  <c r="AE141" i="5"/>
  <c r="AF141" i="5"/>
  <c r="AG141" i="5"/>
  <c r="AH141" i="5"/>
  <c r="Z142" i="5"/>
  <c r="AA142" i="5"/>
  <c r="AB142" i="5"/>
  <c r="AC142" i="5"/>
  <c r="AD142" i="5"/>
  <c r="AE142" i="5"/>
  <c r="AF142" i="5"/>
  <c r="AG142" i="5"/>
  <c r="AH142" i="5"/>
  <c r="Z143" i="5"/>
  <c r="AA143" i="5"/>
  <c r="AB143" i="5"/>
  <c r="AC143" i="5"/>
  <c r="AD143" i="5"/>
  <c r="AE143" i="5"/>
  <c r="AF143" i="5"/>
  <c r="AG143" i="5"/>
  <c r="AH143" i="5"/>
  <c r="Z144" i="5"/>
  <c r="AA144" i="5"/>
  <c r="AB144" i="5"/>
  <c r="AC144" i="5"/>
  <c r="AD144" i="5"/>
  <c r="AE144" i="5"/>
  <c r="AF144" i="5"/>
  <c r="AG144" i="5"/>
  <c r="AH144" i="5"/>
  <c r="Z145" i="5"/>
  <c r="AA145" i="5"/>
  <c r="AB145" i="5"/>
  <c r="AC145" i="5"/>
  <c r="AD145" i="5"/>
  <c r="AE145" i="5"/>
  <c r="AF145" i="5"/>
  <c r="AG145" i="5"/>
  <c r="AH145" i="5"/>
  <c r="Z147" i="5"/>
  <c r="AA147" i="5"/>
  <c r="AB147" i="5"/>
  <c r="AC147" i="5"/>
  <c r="AD147" i="5"/>
  <c r="AE147" i="5"/>
  <c r="AF147" i="5"/>
  <c r="AG147" i="5"/>
  <c r="AH147" i="5"/>
  <c r="Z148" i="5"/>
  <c r="AA148" i="5"/>
  <c r="AB148" i="5"/>
  <c r="AC148" i="5"/>
  <c r="AD148" i="5"/>
  <c r="AE148" i="5"/>
  <c r="AF148" i="5"/>
  <c r="AG148" i="5"/>
  <c r="AH148" i="5"/>
  <c r="Z149" i="5"/>
  <c r="AA149" i="5"/>
  <c r="AB149" i="5"/>
  <c r="AC149" i="5"/>
  <c r="AD149" i="5"/>
  <c r="AE149" i="5"/>
  <c r="AF149" i="5"/>
  <c r="AG149" i="5"/>
  <c r="AH149" i="5"/>
  <c r="Z150" i="5"/>
  <c r="AA150" i="5"/>
  <c r="AB150" i="5"/>
  <c r="AC150" i="5"/>
  <c r="AD150" i="5"/>
  <c r="AE150" i="5"/>
  <c r="AF150" i="5"/>
  <c r="AG150" i="5"/>
  <c r="AH150" i="5"/>
  <c r="Z151" i="5"/>
  <c r="AA151" i="5"/>
  <c r="AB151" i="5"/>
  <c r="AC151" i="5"/>
  <c r="AD151" i="5"/>
  <c r="AE151" i="5"/>
  <c r="AF151" i="5"/>
  <c r="AG151" i="5"/>
  <c r="AH151" i="5"/>
  <c r="Z152" i="5"/>
  <c r="AA152" i="5"/>
  <c r="AB152" i="5"/>
  <c r="AC152" i="5"/>
  <c r="AD152" i="5"/>
  <c r="AE152" i="5"/>
  <c r="AF152" i="5"/>
  <c r="AG152" i="5"/>
  <c r="AH152" i="5"/>
  <c r="Z153" i="5"/>
  <c r="AA153" i="5"/>
  <c r="AB153" i="5"/>
  <c r="AC153" i="5"/>
  <c r="AD153" i="5"/>
  <c r="AE153" i="5"/>
  <c r="AF153" i="5"/>
  <c r="AG153" i="5"/>
  <c r="AH153" i="5"/>
  <c r="Z154" i="5"/>
  <c r="AA154" i="5"/>
  <c r="AB154" i="5"/>
  <c r="AC154" i="5"/>
  <c r="AD154" i="5"/>
  <c r="AE154" i="5"/>
  <c r="AF154" i="5"/>
  <c r="AG154" i="5"/>
  <c r="AH154" i="5"/>
  <c r="Z156" i="5"/>
  <c r="AA156" i="5"/>
  <c r="AB156" i="5"/>
  <c r="AC156" i="5"/>
  <c r="AD156" i="5"/>
  <c r="AE156" i="5"/>
  <c r="AF156" i="5"/>
  <c r="AG156" i="5"/>
  <c r="AH156" i="5"/>
  <c r="Z157" i="5"/>
  <c r="AA157" i="5"/>
  <c r="AB157" i="5"/>
  <c r="AC157" i="5"/>
  <c r="AD157" i="5"/>
  <c r="AE157" i="5"/>
  <c r="AF157" i="5"/>
  <c r="AG157" i="5"/>
  <c r="AH157" i="5"/>
  <c r="Z158" i="5"/>
  <c r="AA158" i="5"/>
  <c r="AB158" i="5"/>
  <c r="AC158" i="5"/>
  <c r="AD158" i="5"/>
  <c r="AE158" i="5"/>
  <c r="AF158" i="5"/>
  <c r="AG158" i="5"/>
  <c r="AH158" i="5"/>
  <c r="Z159" i="5"/>
  <c r="AA159" i="5"/>
  <c r="AB159" i="5"/>
  <c r="AC159" i="5"/>
  <c r="AD159" i="5"/>
  <c r="AE159" i="5"/>
  <c r="AF159" i="5"/>
  <c r="AG159" i="5"/>
  <c r="AH159" i="5"/>
  <c r="Z160" i="5"/>
  <c r="AA160" i="5"/>
  <c r="AB160" i="5"/>
  <c r="AC160" i="5"/>
  <c r="AD160" i="5"/>
  <c r="AE160" i="5"/>
  <c r="AF160" i="5"/>
  <c r="AG160" i="5"/>
  <c r="AH160" i="5"/>
  <c r="Z161" i="5"/>
  <c r="AA161" i="5"/>
  <c r="AB161" i="5"/>
  <c r="AC161" i="5"/>
  <c r="AD161" i="5"/>
  <c r="AE161" i="5"/>
  <c r="AF161" i="5"/>
  <c r="AG161" i="5"/>
  <c r="AH161" i="5"/>
  <c r="Z162" i="5"/>
  <c r="AA162" i="5"/>
  <c r="AB162" i="5"/>
  <c r="AC162" i="5"/>
  <c r="AD162" i="5"/>
  <c r="AE162" i="5"/>
  <c r="AF162" i="5"/>
  <c r="AG162" i="5"/>
  <c r="AH162" i="5"/>
  <c r="Z165" i="5"/>
  <c r="AA165" i="5"/>
  <c r="AB165" i="5"/>
  <c r="AC165" i="5"/>
  <c r="AD165" i="5"/>
  <c r="AE165" i="5"/>
  <c r="AF165" i="5"/>
  <c r="AG165" i="5"/>
  <c r="AH165" i="5"/>
  <c r="Z166" i="5"/>
  <c r="AA166" i="5"/>
  <c r="AB166" i="5"/>
  <c r="AC166" i="5"/>
  <c r="AD166" i="5"/>
  <c r="AE166" i="5"/>
  <c r="AF166" i="5"/>
  <c r="AG166" i="5"/>
  <c r="AH166" i="5"/>
  <c r="Z167" i="5"/>
  <c r="AA167" i="5"/>
  <c r="AB167" i="5"/>
  <c r="AC167" i="5"/>
  <c r="AD167" i="5"/>
  <c r="AE167" i="5"/>
  <c r="AF167" i="5"/>
  <c r="AG167" i="5"/>
  <c r="AH167" i="5"/>
  <c r="Z168" i="5"/>
  <c r="AA168" i="5"/>
  <c r="AB168" i="5"/>
  <c r="AC168" i="5"/>
  <c r="AD168" i="5"/>
  <c r="AE168" i="5"/>
  <c r="AF168" i="5"/>
  <c r="AG168" i="5"/>
  <c r="AH168" i="5"/>
  <c r="Z169" i="5"/>
  <c r="AA169" i="5"/>
  <c r="AB169" i="5"/>
  <c r="AC169" i="5"/>
  <c r="AD169" i="5"/>
  <c r="AE169" i="5"/>
  <c r="AF169" i="5"/>
  <c r="AG169" i="5"/>
  <c r="AH169" i="5"/>
  <c r="Z170" i="5"/>
  <c r="AA170" i="5"/>
  <c r="AB170" i="5"/>
  <c r="AC170" i="5"/>
  <c r="AD170" i="5"/>
  <c r="AE170" i="5"/>
  <c r="AF170" i="5"/>
  <c r="AG170" i="5"/>
  <c r="Z171" i="5"/>
  <c r="AA171" i="5"/>
  <c r="AB171" i="5"/>
  <c r="AC171" i="5"/>
  <c r="AD171" i="5"/>
  <c r="AE171" i="5"/>
  <c r="AF171" i="5"/>
  <c r="AG171" i="5"/>
  <c r="AH171" i="5"/>
  <c r="Z172" i="5"/>
  <c r="AA172" i="5"/>
  <c r="AB172" i="5"/>
  <c r="AC172" i="5"/>
  <c r="AD172" i="5"/>
  <c r="AE172" i="5"/>
  <c r="AF172" i="5"/>
  <c r="AG172" i="5"/>
  <c r="AH172" i="5"/>
  <c r="Z173" i="5"/>
  <c r="AA173" i="5"/>
  <c r="AB173" i="5"/>
  <c r="AC173" i="5"/>
  <c r="AD173" i="5"/>
  <c r="AE173" i="5"/>
  <c r="AF173" i="5"/>
  <c r="AG173" i="5"/>
  <c r="AH173" i="5"/>
  <c r="Z174" i="5"/>
  <c r="AA174" i="5"/>
  <c r="AB174" i="5"/>
  <c r="AC174" i="5"/>
  <c r="AD174" i="5"/>
  <c r="AE174" i="5"/>
  <c r="AF174" i="5"/>
  <c r="AG174" i="5"/>
  <c r="AH174" i="5"/>
  <c r="Z175" i="5"/>
  <c r="AA175" i="5"/>
  <c r="AB175" i="5"/>
  <c r="AC175" i="5"/>
  <c r="AD175" i="5"/>
  <c r="AE175" i="5"/>
  <c r="AF175" i="5"/>
  <c r="AG175" i="5"/>
  <c r="AH175" i="5"/>
  <c r="Z176" i="5"/>
  <c r="AA176" i="5"/>
  <c r="AB176" i="5"/>
  <c r="AC176" i="5"/>
  <c r="AD176" i="5"/>
  <c r="AE176" i="5"/>
  <c r="AF176" i="5"/>
  <c r="AG176" i="5"/>
  <c r="AH176" i="5"/>
  <c r="Z177" i="5"/>
  <c r="AA177" i="5"/>
  <c r="AB177" i="5"/>
  <c r="AC177" i="5"/>
  <c r="AD177" i="5"/>
  <c r="AE177" i="5"/>
  <c r="AF177" i="5"/>
  <c r="AG177" i="5"/>
  <c r="AH177" i="5"/>
  <c r="Z179" i="5"/>
  <c r="AA179" i="5"/>
  <c r="AB179" i="5"/>
  <c r="AC179" i="5"/>
  <c r="AD179" i="5"/>
  <c r="AE179" i="5"/>
  <c r="AF179" i="5"/>
  <c r="AG179" i="5"/>
  <c r="AH179" i="5"/>
  <c r="Z180" i="5"/>
  <c r="AA180" i="5"/>
  <c r="AB180" i="5"/>
  <c r="AC180" i="5"/>
  <c r="AD180" i="5"/>
  <c r="AE180" i="5"/>
  <c r="AF180" i="5"/>
  <c r="AG180" i="5"/>
  <c r="AH180" i="5"/>
  <c r="Z181" i="5"/>
  <c r="AA181" i="5"/>
  <c r="AB181" i="5"/>
  <c r="AC181" i="5"/>
  <c r="AD181" i="5"/>
  <c r="AE181" i="5"/>
  <c r="AF181" i="5"/>
  <c r="AG181" i="5"/>
  <c r="AH181" i="5"/>
  <c r="Z182" i="5"/>
  <c r="AA182" i="5"/>
  <c r="AB182" i="5"/>
  <c r="AC182" i="5"/>
  <c r="AD182" i="5"/>
  <c r="AE182" i="5"/>
  <c r="AF182" i="5"/>
  <c r="AG182" i="5"/>
  <c r="AH182" i="5"/>
  <c r="Z183" i="5"/>
  <c r="AA183" i="5"/>
  <c r="AB183" i="5"/>
  <c r="AC183" i="5"/>
  <c r="AD183" i="5"/>
  <c r="AE183" i="5"/>
  <c r="AF183" i="5"/>
  <c r="AG183" i="5"/>
  <c r="AH183" i="5"/>
  <c r="Z186" i="5"/>
  <c r="AA186" i="5"/>
  <c r="AB186" i="5"/>
  <c r="AC186" i="5"/>
  <c r="AD186" i="5"/>
  <c r="AE186" i="5"/>
  <c r="AF186" i="5"/>
  <c r="AG186" i="5"/>
  <c r="AH186" i="5"/>
  <c r="Z187" i="5"/>
  <c r="AA187" i="5"/>
  <c r="AB187" i="5"/>
  <c r="AC187" i="5"/>
  <c r="AD187" i="5"/>
  <c r="AE187" i="5"/>
  <c r="AF187" i="5"/>
  <c r="AG187" i="5"/>
  <c r="AH187" i="5"/>
  <c r="Z188" i="5"/>
  <c r="AA188" i="5"/>
  <c r="AB188" i="5"/>
  <c r="AC188" i="5"/>
  <c r="AD188" i="5"/>
  <c r="AE188" i="5"/>
  <c r="AF188" i="5"/>
  <c r="AG188" i="5"/>
  <c r="AH188" i="5"/>
  <c r="Z189" i="5"/>
  <c r="AA189" i="5"/>
  <c r="AB189" i="5"/>
  <c r="AC189" i="5"/>
  <c r="AD189" i="5"/>
  <c r="AE189" i="5"/>
  <c r="AF189" i="5"/>
  <c r="AG189" i="5"/>
  <c r="AH189" i="5"/>
  <c r="Z190" i="5"/>
  <c r="AA190" i="5"/>
  <c r="AB190" i="5"/>
  <c r="AC190" i="5"/>
  <c r="AD190" i="5"/>
  <c r="AE190" i="5"/>
  <c r="AF190" i="5"/>
  <c r="AG190" i="5"/>
  <c r="AH190" i="5"/>
  <c r="Z192" i="5"/>
  <c r="AA192" i="5"/>
  <c r="AB192" i="5"/>
  <c r="AC192" i="5"/>
  <c r="AD192" i="5"/>
  <c r="AE192" i="5"/>
  <c r="AF192" i="5"/>
  <c r="AG192" i="5"/>
  <c r="AH192" i="5"/>
  <c r="Z193" i="5"/>
  <c r="AA193" i="5"/>
  <c r="AB193" i="5"/>
  <c r="AC193" i="5"/>
  <c r="AD193" i="5"/>
  <c r="AE193" i="5"/>
  <c r="AF193" i="5"/>
  <c r="AG193" i="5"/>
  <c r="AH193" i="5"/>
  <c r="Z195" i="5"/>
  <c r="AA195" i="5"/>
  <c r="AB195" i="5"/>
  <c r="AC195" i="5"/>
  <c r="AD195" i="5"/>
  <c r="AE195" i="5"/>
  <c r="AF195" i="5"/>
  <c r="AG195" i="5"/>
  <c r="AH195" i="5"/>
  <c r="Z196" i="5"/>
  <c r="AA196" i="5"/>
  <c r="AB196" i="5"/>
  <c r="AC196" i="5"/>
  <c r="AD196" i="5"/>
  <c r="AE196" i="5"/>
  <c r="AF196" i="5"/>
  <c r="AG196" i="5"/>
  <c r="AH196" i="5"/>
  <c r="Z197" i="5"/>
  <c r="AA197" i="5"/>
  <c r="AB197" i="5"/>
  <c r="AC197" i="5"/>
  <c r="AD197" i="5"/>
  <c r="AE197" i="5"/>
  <c r="AF197" i="5"/>
  <c r="AG197" i="5"/>
  <c r="AH197" i="5"/>
  <c r="Z198" i="5"/>
  <c r="AA198" i="5"/>
  <c r="AB198" i="5"/>
  <c r="AC198" i="5"/>
  <c r="AD198" i="5"/>
  <c r="AE198" i="5"/>
  <c r="AF198" i="5"/>
  <c r="AG198" i="5"/>
  <c r="AH198" i="5"/>
  <c r="Z199" i="5"/>
  <c r="AA199" i="5"/>
  <c r="AB199" i="5"/>
  <c r="AC199" i="5"/>
  <c r="AD199" i="5"/>
  <c r="AE199" i="5"/>
  <c r="AF199" i="5"/>
  <c r="AG199" i="5"/>
  <c r="AH199" i="5"/>
  <c r="Z200" i="5"/>
  <c r="AA200" i="5"/>
  <c r="AB200" i="5"/>
  <c r="AC200" i="5"/>
  <c r="AD200" i="5"/>
  <c r="AE200" i="5"/>
  <c r="AF200" i="5"/>
  <c r="AG200" i="5"/>
  <c r="AH200" i="5"/>
  <c r="Z201" i="5"/>
  <c r="AA201" i="5"/>
  <c r="AB201" i="5"/>
  <c r="AC201" i="5"/>
  <c r="AD201" i="5"/>
  <c r="AE201" i="5"/>
  <c r="AF201" i="5"/>
  <c r="AG201" i="5"/>
  <c r="AH201" i="5"/>
  <c r="Z202" i="5"/>
  <c r="AA202" i="5"/>
  <c r="AB202" i="5"/>
  <c r="AC202" i="5"/>
  <c r="AD202" i="5"/>
  <c r="AE202" i="5"/>
  <c r="AF202" i="5"/>
  <c r="AG202" i="5"/>
  <c r="AH202" i="5"/>
  <c r="Z204" i="5"/>
  <c r="AA204" i="5"/>
  <c r="AB204" i="5"/>
  <c r="AC204" i="5"/>
  <c r="AD204" i="5"/>
  <c r="AE204" i="5"/>
  <c r="AF204" i="5"/>
  <c r="AG204" i="5"/>
  <c r="AH204" i="5"/>
  <c r="Z205" i="5"/>
  <c r="AA205" i="5"/>
  <c r="AB205" i="5"/>
  <c r="AC205" i="5"/>
  <c r="AD205" i="5"/>
  <c r="AE205" i="5"/>
  <c r="AF205" i="5"/>
  <c r="AG205" i="5"/>
  <c r="AH205" i="5"/>
  <c r="Z206" i="5"/>
  <c r="AA206" i="5"/>
  <c r="AB206" i="5"/>
  <c r="AC206" i="5"/>
  <c r="AD206" i="5"/>
  <c r="AE206" i="5"/>
  <c r="AF206" i="5"/>
  <c r="AG206" i="5"/>
  <c r="AH206" i="5"/>
  <c r="Z207" i="5"/>
  <c r="AA207" i="5"/>
  <c r="AB207" i="5"/>
  <c r="AC207" i="5"/>
  <c r="AD207" i="5"/>
  <c r="AE207" i="5"/>
  <c r="AF207" i="5"/>
  <c r="AG207" i="5"/>
  <c r="AH207" i="5"/>
  <c r="Z208" i="5"/>
  <c r="AA208" i="5"/>
  <c r="AB208" i="5"/>
  <c r="AC208" i="5"/>
  <c r="AD208" i="5"/>
  <c r="AE208" i="5"/>
  <c r="AF208" i="5"/>
  <c r="AG208" i="5"/>
  <c r="AH208" i="5"/>
  <c r="Z209" i="5"/>
  <c r="AA209" i="5"/>
  <c r="AB209" i="5"/>
  <c r="AC209" i="5"/>
  <c r="AD209" i="5"/>
  <c r="AE209" i="5"/>
  <c r="AF209" i="5"/>
  <c r="AG209" i="5"/>
  <c r="AH209" i="5"/>
  <c r="Z210" i="5"/>
  <c r="AA210" i="5"/>
  <c r="AB210" i="5"/>
  <c r="AC210" i="5"/>
  <c r="AD210" i="5"/>
  <c r="AE210" i="5"/>
  <c r="AF210" i="5"/>
  <c r="AG210" i="5"/>
  <c r="AH210" i="5"/>
  <c r="Z211" i="5"/>
  <c r="AA211" i="5"/>
  <c r="AB211" i="5"/>
  <c r="AC211" i="5"/>
  <c r="AD211" i="5"/>
  <c r="AE211" i="5"/>
  <c r="AF211" i="5"/>
  <c r="AG211" i="5"/>
  <c r="AH211" i="5"/>
  <c r="Z212" i="5"/>
  <c r="AA212" i="5"/>
  <c r="AB212" i="5"/>
  <c r="AC212" i="5"/>
  <c r="AD212" i="5"/>
  <c r="AE212" i="5"/>
  <c r="AF212" i="5"/>
  <c r="AG212" i="5"/>
  <c r="AH212" i="5"/>
  <c r="Z214" i="5"/>
  <c r="AA214" i="5"/>
  <c r="AB214" i="5"/>
  <c r="AC214" i="5"/>
  <c r="AD214" i="5"/>
  <c r="AE214" i="5"/>
  <c r="AF214" i="5"/>
  <c r="AG214" i="5"/>
  <c r="AH214" i="5"/>
  <c r="Z215" i="5"/>
  <c r="AA215" i="5"/>
  <c r="AB215" i="5"/>
  <c r="AC215" i="5"/>
  <c r="AD215" i="5"/>
  <c r="AE215" i="5"/>
  <c r="AF215" i="5"/>
  <c r="AG215" i="5"/>
  <c r="AH215" i="5"/>
  <c r="Z218" i="5"/>
  <c r="AA218" i="5"/>
  <c r="AB218" i="5"/>
  <c r="AC218" i="5"/>
  <c r="AD218" i="5"/>
  <c r="AE218" i="5"/>
  <c r="AF218" i="5"/>
  <c r="AG218" i="5"/>
  <c r="AH218" i="5"/>
  <c r="Z219" i="5"/>
  <c r="AA219" i="5"/>
  <c r="AB219" i="5"/>
  <c r="AC219" i="5"/>
  <c r="AD219" i="5"/>
  <c r="AE219" i="5"/>
  <c r="AF219" i="5"/>
  <c r="AG219" i="5"/>
  <c r="AH219" i="5"/>
  <c r="Z220" i="5"/>
  <c r="AA220" i="5"/>
  <c r="AB220" i="5"/>
  <c r="AC220" i="5"/>
  <c r="AD220" i="5"/>
  <c r="AE220" i="5"/>
  <c r="AF220" i="5"/>
  <c r="AG220" i="5"/>
  <c r="AH220" i="5"/>
  <c r="Z221" i="5"/>
  <c r="AA221" i="5"/>
  <c r="AB221" i="5"/>
  <c r="AC221" i="5"/>
  <c r="AD221" i="5"/>
  <c r="AE221" i="5"/>
  <c r="AF221" i="5"/>
  <c r="AG221" i="5"/>
  <c r="AH221" i="5"/>
  <c r="Z222" i="5"/>
  <c r="AA222" i="5"/>
  <c r="AB222" i="5"/>
  <c r="AC222" i="5"/>
  <c r="AD222" i="5"/>
  <c r="AE222" i="5"/>
  <c r="AF222" i="5"/>
  <c r="AG222" i="5"/>
  <c r="AH222" i="5"/>
  <c r="Z223" i="5"/>
  <c r="AA223" i="5"/>
  <c r="AB223" i="5"/>
  <c r="AC223" i="5"/>
  <c r="AD223" i="5"/>
  <c r="AE223" i="5"/>
  <c r="AF223" i="5"/>
  <c r="AG223" i="5"/>
  <c r="AH223" i="5"/>
  <c r="Z224" i="5"/>
  <c r="AA224" i="5"/>
  <c r="AB224" i="5"/>
  <c r="AC224" i="5"/>
  <c r="AD224" i="5"/>
  <c r="AE224" i="5"/>
  <c r="AF224" i="5"/>
  <c r="AG224" i="5"/>
  <c r="AH224" i="5"/>
  <c r="Z225" i="5"/>
  <c r="AA225" i="5"/>
  <c r="AB225" i="5"/>
  <c r="AC225" i="5"/>
  <c r="AD225" i="5"/>
  <c r="AE225" i="5"/>
  <c r="AF225" i="5"/>
  <c r="AG225" i="5"/>
  <c r="AH225" i="5"/>
  <c r="Z226" i="5"/>
  <c r="AA226" i="5"/>
  <c r="AB226" i="5"/>
  <c r="AC226" i="5"/>
  <c r="AD226" i="5"/>
  <c r="AE226" i="5"/>
  <c r="AF226" i="5"/>
  <c r="AG226" i="5"/>
  <c r="AH226" i="5"/>
  <c r="Z227" i="5"/>
  <c r="AA227" i="5"/>
  <c r="AB227" i="5"/>
  <c r="AC227" i="5"/>
  <c r="AD227" i="5"/>
  <c r="AE227" i="5"/>
  <c r="AF227" i="5"/>
  <c r="AG227" i="5"/>
  <c r="AH227" i="5"/>
  <c r="Z228" i="5"/>
  <c r="AA228" i="5"/>
  <c r="AB228" i="5"/>
  <c r="AC228" i="5"/>
  <c r="AD228" i="5"/>
  <c r="AE228" i="5"/>
  <c r="AF228" i="5"/>
  <c r="AG228" i="5"/>
  <c r="AH228" i="5"/>
  <c r="Z229" i="5"/>
  <c r="AA229" i="5"/>
  <c r="AB229" i="5"/>
  <c r="AC229" i="5"/>
  <c r="AD229" i="5"/>
  <c r="AE229" i="5"/>
  <c r="AF229" i="5"/>
  <c r="AG229" i="5"/>
  <c r="AH229" i="5"/>
  <c r="Z230" i="5"/>
  <c r="AA230" i="5"/>
  <c r="AB230" i="5"/>
  <c r="AC230" i="5"/>
  <c r="AD230" i="5"/>
  <c r="AE230" i="5"/>
  <c r="AF230" i="5"/>
  <c r="AG230" i="5"/>
  <c r="AH230" i="5"/>
  <c r="Z231" i="5"/>
  <c r="AA231" i="5"/>
  <c r="AB231" i="5"/>
  <c r="AC231" i="5"/>
  <c r="AD231" i="5"/>
  <c r="AE231" i="5"/>
  <c r="AF231" i="5"/>
  <c r="AG231" i="5"/>
  <c r="AH231" i="5"/>
  <c r="Z232" i="5"/>
  <c r="AA232" i="5"/>
  <c r="AB232" i="5"/>
  <c r="AC232" i="5"/>
  <c r="AD232" i="5"/>
  <c r="AE232" i="5"/>
  <c r="AF232" i="5"/>
  <c r="AG232" i="5"/>
  <c r="AH232" i="5"/>
  <c r="Z233" i="5"/>
  <c r="AA233" i="5"/>
  <c r="AB233" i="5"/>
  <c r="AC233" i="5"/>
  <c r="AD233" i="5"/>
  <c r="AE233" i="5"/>
  <c r="AF233" i="5"/>
  <c r="AG233" i="5"/>
  <c r="AH233" i="5"/>
  <c r="Z234" i="5"/>
  <c r="AA234" i="5"/>
  <c r="AB234" i="5"/>
  <c r="AC234" i="5"/>
  <c r="AD234" i="5"/>
  <c r="AE234" i="5"/>
  <c r="AF234" i="5"/>
  <c r="AG234" i="5"/>
  <c r="AH234" i="5"/>
  <c r="Z236" i="5"/>
  <c r="AA236" i="5"/>
  <c r="AB236" i="5"/>
  <c r="AC236" i="5"/>
  <c r="AD236" i="5"/>
  <c r="AE236" i="5"/>
  <c r="AF236" i="5"/>
  <c r="AG236" i="5"/>
  <c r="AH236" i="5"/>
  <c r="Z237" i="5"/>
  <c r="AA237" i="5"/>
  <c r="AB237" i="5"/>
  <c r="AC237" i="5"/>
  <c r="AD237" i="5"/>
  <c r="AE237" i="5"/>
  <c r="AF237" i="5"/>
  <c r="AG237" i="5"/>
  <c r="AH237" i="5"/>
  <c r="Z238" i="5"/>
  <c r="AA238" i="5"/>
  <c r="AB238" i="5"/>
  <c r="AC238" i="5"/>
  <c r="AD238" i="5"/>
  <c r="AE238" i="5"/>
  <c r="AF238" i="5"/>
  <c r="AG238" i="5"/>
  <c r="AH238" i="5"/>
  <c r="Z239" i="5"/>
  <c r="AA239" i="5"/>
  <c r="AB239" i="5"/>
  <c r="AC239" i="5"/>
  <c r="AD239" i="5"/>
  <c r="AE239" i="5"/>
  <c r="AF239" i="5"/>
  <c r="AG239" i="5"/>
  <c r="AH239" i="5"/>
  <c r="Z240" i="5"/>
  <c r="AA240" i="5"/>
  <c r="AB240" i="5"/>
  <c r="AC240" i="5"/>
  <c r="AD240" i="5"/>
  <c r="AE240" i="5"/>
  <c r="AF240" i="5"/>
  <c r="AG240" i="5"/>
  <c r="AH240" i="5"/>
  <c r="Z243" i="5"/>
  <c r="AA243" i="5"/>
  <c r="AB243" i="5"/>
  <c r="AC243" i="5"/>
  <c r="AD243" i="5"/>
  <c r="AE243" i="5"/>
  <c r="AF243" i="5"/>
  <c r="AG243" i="5"/>
  <c r="AH243" i="5"/>
  <c r="Z244" i="5"/>
  <c r="AA244" i="5"/>
  <c r="AB244" i="5"/>
  <c r="AC244" i="5"/>
  <c r="AD244" i="5"/>
  <c r="AE244" i="5"/>
  <c r="AF244" i="5"/>
  <c r="AG244" i="5"/>
  <c r="AH244" i="5"/>
  <c r="Z245" i="5"/>
  <c r="AA245" i="5"/>
  <c r="AB245" i="5"/>
  <c r="AC245" i="5"/>
  <c r="AD245" i="5"/>
  <c r="AE245" i="5"/>
  <c r="AF245" i="5"/>
  <c r="AG245" i="5"/>
  <c r="AH245" i="5"/>
  <c r="Z246" i="5"/>
  <c r="AA246" i="5"/>
  <c r="AB246" i="5"/>
  <c r="AC246" i="5"/>
  <c r="AD246" i="5"/>
  <c r="AE246" i="5"/>
  <c r="AF246" i="5"/>
  <c r="AG246" i="5"/>
  <c r="AH246" i="5"/>
  <c r="Z247" i="5"/>
  <c r="AA247" i="5"/>
  <c r="AB247" i="5"/>
  <c r="AC247" i="5"/>
  <c r="AD247" i="5"/>
  <c r="AE247" i="5"/>
  <c r="AF247" i="5"/>
  <c r="AG247" i="5"/>
  <c r="AH247" i="5"/>
  <c r="Z248" i="5"/>
  <c r="AA248" i="5"/>
  <c r="AB248" i="5"/>
  <c r="AC248" i="5"/>
  <c r="AD248" i="5"/>
  <c r="AE248" i="5"/>
  <c r="AF248" i="5"/>
  <c r="AG248" i="5"/>
  <c r="AH248" i="5"/>
  <c r="Z249" i="5"/>
  <c r="AA249" i="5"/>
  <c r="AB249" i="5"/>
  <c r="AC249" i="5"/>
  <c r="AD249" i="5"/>
  <c r="AE249" i="5"/>
  <c r="AF249" i="5"/>
  <c r="AG249" i="5"/>
  <c r="AH249" i="5"/>
  <c r="Z250" i="5"/>
  <c r="AA250" i="5"/>
  <c r="AB250" i="5"/>
  <c r="AC250" i="5"/>
  <c r="AD250" i="5"/>
  <c r="AE250" i="5"/>
  <c r="AF250" i="5"/>
  <c r="AG250" i="5"/>
  <c r="AH250" i="5"/>
  <c r="Z251" i="5"/>
  <c r="AA251" i="5"/>
  <c r="AB251" i="5"/>
  <c r="AC251" i="5"/>
  <c r="AD251" i="5"/>
  <c r="AE251" i="5"/>
  <c r="AF251" i="5"/>
  <c r="AG251" i="5"/>
  <c r="AH251" i="5"/>
  <c r="Z252" i="5"/>
  <c r="AA252" i="5"/>
  <c r="AB252" i="5"/>
  <c r="AC252" i="5"/>
  <c r="AD252" i="5"/>
  <c r="AE252" i="5"/>
  <c r="AF252" i="5"/>
  <c r="AG252" i="5"/>
  <c r="AH252" i="5"/>
  <c r="Z253" i="5"/>
  <c r="AA253" i="5"/>
  <c r="AB253" i="5"/>
  <c r="AC253" i="5"/>
  <c r="AD253" i="5"/>
  <c r="AE253" i="5"/>
  <c r="AF253" i="5"/>
  <c r="AG253" i="5"/>
  <c r="AH253" i="5"/>
  <c r="Z254" i="5"/>
  <c r="AA254" i="5"/>
  <c r="AB254" i="5"/>
  <c r="AC254" i="5"/>
  <c r="AD254" i="5"/>
  <c r="AE254" i="5"/>
  <c r="AF254" i="5"/>
  <c r="AG254" i="5"/>
  <c r="AH254" i="5"/>
  <c r="Z255" i="5"/>
  <c r="AA255" i="5"/>
  <c r="AB255" i="5"/>
  <c r="AC255" i="5"/>
  <c r="AD255" i="5"/>
  <c r="AE255" i="5"/>
  <c r="AF255" i="5"/>
  <c r="AG255" i="5"/>
  <c r="AH255" i="5"/>
  <c r="Z256" i="5"/>
  <c r="AA256" i="5"/>
  <c r="AB256" i="5"/>
  <c r="AC256" i="5"/>
  <c r="AD256" i="5"/>
  <c r="AE256" i="5"/>
  <c r="AF256" i="5"/>
  <c r="AG256" i="5"/>
  <c r="AH256" i="5"/>
  <c r="Z257" i="5"/>
  <c r="AA257" i="5"/>
  <c r="AB257" i="5"/>
  <c r="AC257" i="5"/>
  <c r="AD257" i="5"/>
  <c r="AE257" i="5"/>
  <c r="AF257" i="5"/>
  <c r="AG257" i="5"/>
  <c r="AH257" i="5"/>
  <c r="Z258" i="5"/>
  <c r="AA258" i="5"/>
  <c r="AB258" i="5"/>
  <c r="AC258" i="5"/>
  <c r="AD258" i="5"/>
  <c r="AE258" i="5"/>
  <c r="AF258" i="5"/>
  <c r="AG258" i="5"/>
  <c r="AH258" i="5"/>
  <c r="Z259" i="5"/>
  <c r="AA259" i="5"/>
  <c r="AB259" i="5"/>
  <c r="AC259" i="5"/>
  <c r="AD259" i="5"/>
  <c r="AE259" i="5"/>
  <c r="AF259" i="5"/>
  <c r="AG259" i="5"/>
  <c r="AH259" i="5"/>
  <c r="Z260" i="5"/>
  <c r="AA260" i="5"/>
  <c r="AB260" i="5"/>
  <c r="AC260" i="5"/>
  <c r="AD260" i="5"/>
  <c r="AE260" i="5"/>
  <c r="AF260" i="5"/>
  <c r="AG260" i="5"/>
  <c r="AH260" i="5"/>
  <c r="Z261" i="5"/>
  <c r="AA261" i="5"/>
  <c r="AB261" i="5"/>
  <c r="AC261" i="5"/>
  <c r="AD261" i="5"/>
  <c r="AE261" i="5"/>
  <c r="AF261" i="5"/>
  <c r="AG261" i="5"/>
  <c r="AH261" i="5"/>
  <c r="Z262" i="5"/>
  <c r="AA262" i="5"/>
  <c r="AB262" i="5"/>
  <c r="AC262" i="5"/>
  <c r="AD262" i="5"/>
  <c r="AE262" i="5"/>
  <c r="AF262" i="5"/>
  <c r="AG262" i="5"/>
  <c r="AH262" i="5"/>
  <c r="Z263" i="5"/>
  <c r="AA263" i="5"/>
  <c r="AB263" i="5"/>
  <c r="AC263" i="5"/>
  <c r="AD263" i="5"/>
  <c r="AE263" i="5"/>
  <c r="AF263" i="5"/>
  <c r="AG263" i="5"/>
  <c r="AH263" i="5"/>
  <c r="Z266" i="5"/>
  <c r="AA266" i="5"/>
  <c r="AB266" i="5"/>
  <c r="AC266" i="5"/>
  <c r="AD266" i="5"/>
  <c r="AE266" i="5"/>
  <c r="AF266" i="5"/>
  <c r="AG266" i="5"/>
  <c r="AH266" i="5"/>
  <c r="Z267" i="5"/>
  <c r="AA267" i="5"/>
  <c r="AB267" i="5"/>
  <c r="AC267" i="5"/>
  <c r="AD267" i="5"/>
  <c r="AE267" i="5"/>
  <c r="AF267" i="5"/>
  <c r="AG267" i="5"/>
  <c r="AH267" i="5"/>
  <c r="Z268" i="5"/>
  <c r="AA268" i="5"/>
  <c r="AB268" i="5"/>
  <c r="AC268" i="5"/>
  <c r="AD268" i="5"/>
  <c r="AE268" i="5"/>
  <c r="AF268" i="5"/>
  <c r="AG268" i="5"/>
  <c r="AH268" i="5"/>
  <c r="Z269" i="5"/>
  <c r="AA269" i="5"/>
  <c r="AB269" i="5"/>
  <c r="AC269" i="5"/>
  <c r="AD269" i="5"/>
  <c r="AE269" i="5"/>
  <c r="AF269" i="5"/>
  <c r="AG269" i="5"/>
  <c r="AH269" i="5"/>
  <c r="Z270" i="5"/>
  <c r="AA270" i="5"/>
  <c r="AB270" i="5"/>
  <c r="AC270" i="5"/>
  <c r="AD270" i="5"/>
  <c r="AE270" i="5"/>
  <c r="AF270" i="5"/>
  <c r="AG270" i="5"/>
  <c r="AH270" i="5"/>
  <c r="Z271" i="5"/>
  <c r="AA271" i="5"/>
  <c r="AB271" i="5"/>
  <c r="AC271" i="5"/>
  <c r="AD271" i="5"/>
  <c r="AE271" i="5"/>
  <c r="AF271" i="5"/>
  <c r="AG271" i="5"/>
  <c r="AH271" i="5"/>
  <c r="Z272" i="5"/>
  <c r="AA272" i="5"/>
  <c r="AB272" i="5"/>
  <c r="AC272" i="5"/>
  <c r="AD272" i="5"/>
  <c r="AE272" i="5"/>
  <c r="AF272" i="5"/>
  <c r="AG272" i="5"/>
  <c r="AH272" i="5"/>
  <c r="Z273" i="5"/>
  <c r="AA273" i="5"/>
  <c r="AB273" i="5"/>
  <c r="AC273" i="5"/>
  <c r="AD273" i="5"/>
  <c r="AE273" i="5"/>
  <c r="AF273" i="5"/>
  <c r="AG273" i="5"/>
  <c r="AH273" i="5"/>
  <c r="Z274" i="5"/>
  <c r="AA274" i="5"/>
  <c r="AB274" i="5"/>
  <c r="AC274" i="5"/>
  <c r="AD274" i="5"/>
  <c r="AE274" i="5"/>
  <c r="AF274" i="5"/>
  <c r="AG274" i="5"/>
  <c r="AH274" i="5"/>
  <c r="Z275" i="5"/>
  <c r="AA275" i="5"/>
  <c r="AB275" i="5"/>
  <c r="AC275" i="5"/>
  <c r="AD275" i="5"/>
  <c r="AE275" i="5"/>
  <c r="AF275" i="5"/>
  <c r="AG275" i="5"/>
  <c r="AH275" i="5"/>
  <c r="Z276" i="5"/>
  <c r="AA276" i="5"/>
  <c r="AB276" i="5"/>
  <c r="AC276" i="5"/>
  <c r="AD276" i="5"/>
  <c r="AE276" i="5"/>
  <c r="AF276" i="5"/>
  <c r="AG276" i="5"/>
  <c r="AH276" i="5"/>
  <c r="Z277" i="5"/>
  <c r="AA277" i="5"/>
  <c r="AB277" i="5"/>
  <c r="AC277" i="5"/>
  <c r="AD277" i="5"/>
  <c r="AE277" i="5"/>
  <c r="AF277" i="5"/>
  <c r="AG277" i="5"/>
  <c r="AH277" i="5"/>
  <c r="Z278" i="5"/>
  <c r="AA278" i="5"/>
  <c r="AB278" i="5"/>
  <c r="AC278" i="5"/>
  <c r="AD278" i="5"/>
  <c r="AE278" i="5"/>
  <c r="AF278" i="5"/>
  <c r="AG278" i="5"/>
  <c r="AH278" i="5"/>
  <c r="Z281" i="5"/>
  <c r="AA281" i="5"/>
  <c r="AB281" i="5"/>
  <c r="AC281" i="5"/>
  <c r="AD281" i="5"/>
  <c r="AE281" i="5"/>
  <c r="AF281" i="5"/>
  <c r="AG281" i="5"/>
  <c r="AH281" i="5"/>
  <c r="Z282" i="5"/>
  <c r="AA282" i="5"/>
  <c r="AB282" i="5"/>
  <c r="AC282" i="5"/>
  <c r="AD282" i="5"/>
  <c r="AE282" i="5"/>
  <c r="AF282" i="5"/>
  <c r="AG282" i="5"/>
  <c r="AH282" i="5"/>
  <c r="Z283" i="5"/>
  <c r="AA283" i="5"/>
  <c r="AB283" i="5"/>
  <c r="AC283" i="5"/>
  <c r="AD283" i="5"/>
  <c r="AE283" i="5"/>
  <c r="AF283" i="5"/>
  <c r="AG283" i="5"/>
  <c r="AH283" i="5"/>
  <c r="Z284" i="5"/>
  <c r="AA284" i="5"/>
  <c r="AB284" i="5"/>
  <c r="AC284" i="5"/>
  <c r="AD284" i="5"/>
  <c r="AE284" i="5"/>
  <c r="AF284" i="5"/>
  <c r="AG284" i="5"/>
  <c r="AH284" i="5"/>
  <c r="Z285" i="5"/>
  <c r="AA285" i="5"/>
  <c r="AB285" i="5"/>
  <c r="AC285" i="5"/>
  <c r="AD285" i="5"/>
  <c r="AE285" i="5"/>
  <c r="AF285" i="5"/>
  <c r="AG285" i="5"/>
  <c r="AH285" i="5"/>
  <c r="Z286" i="5"/>
  <c r="AA286" i="5"/>
  <c r="AB286" i="5"/>
  <c r="AC286" i="5"/>
  <c r="AD286" i="5"/>
  <c r="AE286" i="5"/>
  <c r="AF286" i="5"/>
  <c r="AG286" i="5"/>
  <c r="AH286" i="5"/>
  <c r="Z287" i="5"/>
  <c r="AA287" i="5"/>
  <c r="AB287" i="5"/>
  <c r="AC287" i="5"/>
  <c r="AD287" i="5"/>
  <c r="AE287" i="5"/>
  <c r="AF287" i="5"/>
  <c r="AG287" i="5"/>
  <c r="AH287" i="5"/>
  <c r="Z288" i="5"/>
  <c r="AA288" i="5"/>
  <c r="AB288" i="5"/>
  <c r="AC288" i="5"/>
  <c r="AD288" i="5"/>
  <c r="AE288" i="5"/>
  <c r="AF288" i="5"/>
  <c r="AG288" i="5"/>
  <c r="AH288" i="5"/>
  <c r="Z289" i="5"/>
  <c r="AA289" i="5"/>
  <c r="AB289" i="5"/>
  <c r="AC289" i="5"/>
  <c r="AD289" i="5"/>
  <c r="AE289" i="5"/>
  <c r="AF289" i="5"/>
  <c r="AG289" i="5"/>
  <c r="AH289" i="5"/>
  <c r="Z290" i="5"/>
  <c r="AA290" i="5"/>
  <c r="AB290" i="5"/>
  <c r="AC290" i="5"/>
  <c r="AD290" i="5"/>
  <c r="AE290" i="5"/>
  <c r="AF290" i="5"/>
  <c r="AG290" i="5"/>
  <c r="AH290" i="5"/>
  <c r="Z291" i="5"/>
  <c r="AA291" i="5"/>
  <c r="AB291" i="5"/>
  <c r="AC291" i="5"/>
  <c r="AD291" i="5"/>
  <c r="AE291" i="5"/>
  <c r="AF291" i="5"/>
  <c r="AG291" i="5"/>
  <c r="AH291" i="5"/>
  <c r="Z292" i="5"/>
  <c r="AA292" i="5"/>
  <c r="AB292" i="5"/>
  <c r="AC292" i="5"/>
  <c r="AD292" i="5"/>
  <c r="AE292" i="5"/>
  <c r="AF292" i="5"/>
  <c r="AG292" i="5"/>
  <c r="AH292" i="5"/>
  <c r="Z293" i="5"/>
  <c r="AA293" i="5"/>
  <c r="AB293" i="5"/>
  <c r="AC293" i="5"/>
  <c r="AD293" i="5"/>
  <c r="AE293" i="5"/>
  <c r="AF293" i="5"/>
  <c r="AG293" i="5"/>
  <c r="AH293" i="5"/>
  <c r="Z294" i="5"/>
  <c r="AA294" i="5"/>
  <c r="AB294" i="5"/>
  <c r="AC294" i="5"/>
  <c r="AD294" i="5"/>
  <c r="AE294" i="5"/>
  <c r="AF294" i="5"/>
  <c r="AG294" i="5"/>
  <c r="AH294" i="5"/>
  <c r="Z295" i="5"/>
  <c r="AA295" i="5"/>
  <c r="AB295" i="5"/>
  <c r="AC295" i="5"/>
  <c r="AD295" i="5"/>
  <c r="AE295" i="5"/>
  <c r="AF295" i="5"/>
  <c r="AG295" i="5"/>
  <c r="AH295" i="5"/>
  <c r="Z296" i="5"/>
  <c r="AA296" i="5"/>
  <c r="AB296" i="5"/>
  <c r="AC296" i="5"/>
  <c r="AD296" i="5"/>
  <c r="AE296" i="5"/>
  <c r="AF296" i="5"/>
  <c r="AG296" i="5"/>
  <c r="AH296" i="5"/>
  <c r="Z297" i="5"/>
  <c r="AA297" i="5"/>
  <c r="AB297" i="5"/>
  <c r="AC297" i="5"/>
  <c r="AD297" i="5"/>
  <c r="AE297" i="5"/>
  <c r="AF297" i="5"/>
  <c r="AG297" i="5"/>
  <c r="AH297" i="5"/>
  <c r="Z298" i="5"/>
  <c r="AA298" i="5"/>
  <c r="AB298" i="5"/>
  <c r="AC298" i="5"/>
  <c r="AD298" i="5"/>
  <c r="AE298" i="5"/>
  <c r="AF298" i="5"/>
  <c r="AG298" i="5"/>
  <c r="AH298" i="5"/>
  <c r="Z299" i="5"/>
  <c r="AA299" i="5"/>
  <c r="AB299" i="5"/>
  <c r="AC299" i="5"/>
  <c r="AD299" i="5"/>
  <c r="AE299" i="5"/>
  <c r="AF299" i="5"/>
  <c r="AG299" i="5"/>
  <c r="AH299" i="5"/>
  <c r="Z300" i="5"/>
  <c r="AA300" i="5"/>
  <c r="AB300" i="5"/>
  <c r="AC300" i="5"/>
  <c r="AD300" i="5"/>
  <c r="AE300" i="5"/>
  <c r="AF300" i="5"/>
  <c r="AG300" i="5"/>
  <c r="AH300" i="5"/>
  <c r="Z301" i="5"/>
  <c r="AA301" i="5"/>
  <c r="AB301" i="5"/>
  <c r="AC301" i="5"/>
  <c r="AD301" i="5"/>
  <c r="AE301" i="5"/>
  <c r="AF301" i="5"/>
  <c r="AG301" i="5"/>
  <c r="AH301" i="5"/>
  <c r="R227" i="6"/>
  <c r="Q227" i="6"/>
  <c r="P227" i="6"/>
  <c r="O227" i="6"/>
  <c r="N227" i="6"/>
  <c r="M227" i="6"/>
  <c r="R226" i="6"/>
  <c r="Q226" i="6"/>
  <c r="P226" i="6"/>
  <c r="O226" i="6"/>
  <c r="N226" i="6"/>
  <c r="M226" i="6"/>
  <c r="R225" i="6"/>
  <c r="Q225" i="6"/>
  <c r="P225" i="6"/>
  <c r="O225" i="6"/>
  <c r="N225" i="6"/>
  <c r="M225" i="6"/>
  <c r="R224" i="6"/>
  <c r="Q224" i="6"/>
  <c r="P224" i="6"/>
  <c r="O224" i="6"/>
  <c r="N224" i="6"/>
  <c r="M224" i="6"/>
  <c r="R223" i="6"/>
  <c r="Q223" i="6"/>
  <c r="P223" i="6"/>
  <c r="O223" i="6"/>
  <c r="N223" i="6"/>
  <c r="M223" i="6"/>
  <c r="R222" i="6"/>
  <c r="Q222" i="6"/>
  <c r="P222" i="6"/>
  <c r="O222" i="6"/>
  <c r="N222" i="6"/>
  <c r="M222" i="6"/>
  <c r="R221" i="6"/>
  <c r="Q221" i="6"/>
  <c r="P221" i="6"/>
  <c r="O221" i="6"/>
  <c r="N221" i="6"/>
  <c r="M221" i="6"/>
  <c r="R220" i="6"/>
  <c r="Q220" i="6"/>
  <c r="P220" i="6"/>
  <c r="O220" i="6"/>
  <c r="N220" i="6"/>
  <c r="M220" i="6"/>
  <c r="R219" i="6"/>
  <c r="Q219" i="6"/>
  <c r="P219" i="6"/>
  <c r="O219" i="6"/>
  <c r="N219" i="6"/>
  <c r="M219" i="6"/>
  <c r="R218" i="6"/>
  <c r="Q218" i="6"/>
  <c r="P218" i="6"/>
  <c r="O218" i="6"/>
  <c r="N218" i="6"/>
  <c r="M218" i="6"/>
  <c r="R217" i="6"/>
  <c r="Q217" i="6"/>
  <c r="P217" i="6"/>
  <c r="O217" i="6"/>
  <c r="N217" i="6"/>
  <c r="M217" i="6"/>
  <c r="R216" i="6"/>
  <c r="Q216" i="6"/>
  <c r="P216" i="6"/>
  <c r="O216" i="6"/>
  <c r="N216" i="6"/>
  <c r="M216" i="6"/>
  <c r="R215" i="6"/>
  <c r="Q215" i="6"/>
  <c r="P215" i="6"/>
  <c r="O215" i="6"/>
  <c r="N215" i="6"/>
  <c r="M215" i="6"/>
  <c r="R214" i="6"/>
  <c r="Q214" i="6"/>
  <c r="P214" i="6"/>
  <c r="O214" i="6"/>
  <c r="N214" i="6"/>
  <c r="M214" i="6"/>
  <c r="R212" i="6"/>
  <c r="Q212" i="6"/>
  <c r="P212" i="6"/>
  <c r="O212" i="6"/>
  <c r="N212" i="6"/>
  <c r="M212" i="6"/>
  <c r="R211" i="6"/>
  <c r="Q211" i="6"/>
  <c r="P211" i="6"/>
  <c r="O211" i="6"/>
  <c r="N211" i="6"/>
  <c r="M211" i="6"/>
  <c r="R210" i="6"/>
  <c r="Q210" i="6"/>
  <c r="P210" i="6"/>
  <c r="O210" i="6"/>
  <c r="N210" i="6"/>
  <c r="M210" i="6"/>
  <c r="R209" i="6"/>
  <c r="Q209" i="6"/>
  <c r="P209" i="6"/>
  <c r="O209" i="6"/>
  <c r="N209" i="6"/>
  <c r="M209" i="6"/>
  <c r="R208" i="6"/>
  <c r="Q208" i="6"/>
  <c r="P208" i="6"/>
  <c r="O208" i="6"/>
  <c r="N208" i="6"/>
  <c r="M208" i="6"/>
  <c r="R207" i="6"/>
  <c r="Q207" i="6"/>
  <c r="P207" i="6"/>
  <c r="O207" i="6"/>
  <c r="N207" i="6"/>
  <c r="M207" i="6"/>
  <c r="R206" i="6"/>
  <c r="Q206" i="6"/>
  <c r="P206" i="6"/>
  <c r="O206" i="6"/>
  <c r="N206" i="6"/>
  <c r="M206" i="6"/>
  <c r="R205" i="6"/>
  <c r="Q205" i="6"/>
  <c r="P205" i="6"/>
  <c r="O205" i="6"/>
  <c r="N205" i="6"/>
  <c r="M205" i="6"/>
  <c r="R204" i="6"/>
  <c r="Q204" i="6"/>
  <c r="P204" i="6"/>
  <c r="O204" i="6"/>
  <c r="N204" i="6"/>
  <c r="M204" i="6"/>
  <c r="R203" i="6"/>
  <c r="Q203" i="6"/>
  <c r="P203" i="6"/>
  <c r="O203" i="6"/>
  <c r="N203" i="6"/>
  <c r="M203" i="6"/>
  <c r="R202" i="6"/>
  <c r="Q202" i="6"/>
  <c r="P202" i="6"/>
  <c r="O202" i="6"/>
  <c r="N202" i="6"/>
  <c r="M202" i="6"/>
  <c r="R199" i="6"/>
  <c r="Q199" i="6"/>
  <c r="P199" i="6"/>
  <c r="O199" i="6"/>
  <c r="N199" i="6"/>
  <c r="M199" i="6"/>
  <c r="R198" i="6"/>
  <c r="Q198" i="6"/>
  <c r="P198" i="6"/>
  <c r="O198" i="6"/>
  <c r="N198" i="6"/>
  <c r="M198" i="6"/>
  <c r="R197" i="6"/>
  <c r="Q197" i="6"/>
  <c r="P197" i="6"/>
  <c r="O197" i="6"/>
  <c r="N197" i="6"/>
  <c r="M197" i="6"/>
  <c r="R196" i="6"/>
  <c r="Q196" i="6"/>
  <c r="P196" i="6"/>
  <c r="O196" i="6"/>
  <c r="N196" i="6"/>
  <c r="M196" i="6"/>
  <c r="R195" i="6"/>
  <c r="Q195" i="6"/>
  <c r="P195" i="6"/>
  <c r="O195" i="6"/>
  <c r="N195" i="6"/>
  <c r="M195" i="6"/>
  <c r="R194" i="6"/>
  <c r="Q194" i="6"/>
  <c r="P194" i="6"/>
  <c r="O194" i="6"/>
  <c r="N194" i="6"/>
  <c r="M194" i="6"/>
  <c r="R193" i="6"/>
  <c r="Q193" i="6"/>
  <c r="P193" i="6"/>
  <c r="O193" i="6"/>
  <c r="N193" i="6"/>
  <c r="M193" i="6"/>
  <c r="R192" i="6"/>
  <c r="Q192" i="6"/>
  <c r="P192" i="6"/>
  <c r="O192" i="6"/>
  <c r="N192" i="6"/>
  <c r="M192" i="6"/>
  <c r="R191" i="6"/>
  <c r="Q191" i="6"/>
  <c r="P191" i="6"/>
  <c r="O191" i="6"/>
  <c r="N191" i="6"/>
  <c r="M191" i="6"/>
  <c r="R190" i="6"/>
  <c r="Q190" i="6"/>
  <c r="P190" i="6"/>
  <c r="O190" i="6"/>
  <c r="N190" i="6"/>
  <c r="M190" i="6"/>
  <c r="R189" i="6"/>
  <c r="Q189" i="6"/>
  <c r="P189" i="6"/>
  <c r="O189" i="6"/>
  <c r="N189" i="6"/>
  <c r="M189" i="6"/>
  <c r="R188" i="6"/>
  <c r="Q188" i="6"/>
  <c r="P188" i="6"/>
  <c r="O188" i="6"/>
  <c r="N188" i="6"/>
  <c r="M188" i="6"/>
  <c r="R187" i="6"/>
  <c r="Q187" i="6"/>
  <c r="P187" i="6"/>
  <c r="O187" i="6"/>
  <c r="N187" i="6"/>
  <c r="M187" i="6"/>
  <c r="R186" i="6"/>
  <c r="Q186" i="6"/>
  <c r="P186" i="6"/>
  <c r="O186" i="6"/>
  <c r="N186" i="6"/>
  <c r="M186" i="6"/>
  <c r="R185" i="6"/>
  <c r="Q185" i="6"/>
  <c r="P185" i="6"/>
  <c r="O185" i="6"/>
  <c r="N185" i="6"/>
  <c r="M185" i="6"/>
  <c r="R184" i="6"/>
  <c r="Q184" i="6"/>
  <c r="P184" i="6"/>
  <c r="O184" i="6"/>
  <c r="N184" i="6"/>
  <c r="M184" i="6"/>
  <c r="R181" i="6"/>
  <c r="Q181" i="6"/>
  <c r="P181" i="6"/>
  <c r="O181" i="6"/>
  <c r="N181" i="6"/>
  <c r="M181" i="6"/>
  <c r="R180" i="6"/>
  <c r="Q180" i="6"/>
  <c r="P180" i="6"/>
  <c r="O180" i="6"/>
  <c r="N180" i="6"/>
  <c r="M180" i="6"/>
  <c r="R179" i="6"/>
  <c r="Q179" i="6"/>
  <c r="P179" i="6"/>
  <c r="O179" i="6"/>
  <c r="N179" i="6"/>
  <c r="M179" i="6"/>
  <c r="R178" i="6"/>
  <c r="Q178" i="6"/>
  <c r="P178" i="6"/>
  <c r="O178" i="6"/>
  <c r="N178" i="6"/>
  <c r="M178" i="6"/>
  <c r="R177" i="6"/>
  <c r="Q177" i="6"/>
  <c r="P177" i="6"/>
  <c r="O177" i="6"/>
  <c r="N177" i="6"/>
  <c r="M177" i="6"/>
  <c r="R176" i="6"/>
  <c r="Q176" i="6"/>
  <c r="P176" i="6"/>
  <c r="O176" i="6"/>
  <c r="N176" i="6"/>
  <c r="M176" i="6"/>
  <c r="R175" i="6"/>
  <c r="Q175" i="6"/>
  <c r="P175" i="6"/>
  <c r="O175" i="6"/>
  <c r="N175" i="6"/>
  <c r="M175" i="6"/>
  <c r="R174" i="6"/>
  <c r="Q174" i="6"/>
  <c r="P174" i="6"/>
  <c r="O174" i="6"/>
  <c r="N174" i="6"/>
  <c r="M174" i="6"/>
  <c r="R173" i="6"/>
  <c r="Q173" i="6"/>
  <c r="P173" i="6"/>
  <c r="O173" i="6"/>
  <c r="N173" i="6"/>
  <c r="M173" i="6"/>
  <c r="R172" i="6"/>
  <c r="Q172" i="6"/>
  <c r="P172" i="6"/>
  <c r="O172" i="6"/>
  <c r="N172" i="6"/>
  <c r="M172" i="6"/>
  <c r="R171" i="6"/>
  <c r="Q171" i="6"/>
  <c r="P171" i="6"/>
  <c r="O171" i="6"/>
  <c r="N171" i="6"/>
  <c r="M171" i="6"/>
  <c r="R170" i="6"/>
  <c r="Q170" i="6"/>
  <c r="P170" i="6"/>
  <c r="O170" i="6"/>
  <c r="N170" i="6"/>
  <c r="M170" i="6"/>
  <c r="R169" i="6"/>
  <c r="Q169" i="6"/>
  <c r="P169" i="6"/>
  <c r="O169" i="6"/>
  <c r="N169" i="6"/>
  <c r="M169" i="6"/>
  <c r="R168" i="6"/>
  <c r="Q168" i="6"/>
  <c r="P168" i="6"/>
  <c r="O168" i="6"/>
  <c r="N168" i="6"/>
  <c r="M168" i="6"/>
  <c r="R167" i="6"/>
  <c r="Q167" i="6"/>
  <c r="P167" i="6"/>
  <c r="O167" i="6"/>
  <c r="N167" i="6"/>
  <c r="M167" i="6"/>
  <c r="R166" i="6"/>
  <c r="Q166" i="6"/>
  <c r="P166" i="6"/>
  <c r="O166" i="6"/>
  <c r="N166" i="6"/>
  <c r="M166" i="6"/>
  <c r="R165" i="6"/>
  <c r="Q165" i="6"/>
  <c r="P165" i="6"/>
  <c r="O165" i="6"/>
  <c r="N165" i="6"/>
  <c r="M165" i="6"/>
  <c r="R164" i="6"/>
  <c r="Q164" i="6"/>
  <c r="P164" i="6"/>
  <c r="O164" i="6"/>
  <c r="N164" i="6"/>
  <c r="M164" i="6"/>
  <c r="R163" i="6"/>
  <c r="Q163" i="6"/>
  <c r="P163" i="6"/>
  <c r="O163" i="6"/>
  <c r="N163" i="6"/>
  <c r="M163" i="6"/>
  <c r="R160" i="6"/>
  <c r="Q160" i="6"/>
  <c r="P160" i="6"/>
  <c r="O160" i="6"/>
  <c r="N160" i="6"/>
  <c r="M160" i="6"/>
  <c r="R159" i="6"/>
  <c r="Q159" i="6"/>
  <c r="P159" i="6"/>
  <c r="O159" i="6"/>
  <c r="N159" i="6"/>
  <c r="M159" i="6"/>
  <c r="R158" i="6"/>
  <c r="Q158" i="6"/>
  <c r="P158" i="6"/>
  <c r="O158" i="6"/>
  <c r="N158" i="6"/>
  <c r="M158" i="6"/>
  <c r="R157" i="6"/>
  <c r="Q157" i="6"/>
  <c r="P157" i="6"/>
  <c r="O157" i="6"/>
  <c r="N157" i="6"/>
  <c r="M157" i="6"/>
  <c r="R156" i="6"/>
  <c r="Q156" i="6"/>
  <c r="P156" i="6"/>
  <c r="O156" i="6"/>
  <c r="N156" i="6"/>
  <c r="M156" i="6"/>
  <c r="R155" i="6"/>
  <c r="Q155" i="6"/>
  <c r="P155" i="6"/>
  <c r="O155" i="6"/>
  <c r="N155" i="6"/>
  <c r="M155" i="6"/>
  <c r="R154" i="6"/>
  <c r="Q154" i="6"/>
  <c r="P154" i="6"/>
  <c r="O154" i="6"/>
  <c r="N154" i="6"/>
  <c r="M154" i="6"/>
  <c r="R153" i="6"/>
  <c r="Q153" i="6"/>
  <c r="P153" i="6"/>
  <c r="O153" i="6"/>
  <c r="N153" i="6"/>
  <c r="M153" i="6"/>
  <c r="R152" i="6"/>
  <c r="Q152" i="6"/>
  <c r="P152" i="6"/>
  <c r="O152" i="6"/>
  <c r="N152" i="6"/>
  <c r="M152" i="6"/>
  <c r="R151" i="6"/>
  <c r="Q151" i="6"/>
  <c r="P151" i="6"/>
  <c r="O151" i="6"/>
  <c r="N151" i="6"/>
  <c r="M151" i="6"/>
  <c r="R150" i="6"/>
  <c r="Q150" i="6"/>
  <c r="P150" i="6"/>
  <c r="O150" i="6"/>
  <c r="N150" i="6"/>
  <c r="M150" i="6"/>
  <c r="R149" i="6"/>
  <c r="Q149" i="6"/>
  <c r="P149" i="6"/>
  <c r="O149" i="6"/>
  <c r="N149" i="6"/>
  <c r="M149" i="6"/>
  <c r="R148" i="6"/>
  <c r="Q148" i="6"/>
  <c r="P148" i="6"/>
  <c r="O148" i="6"/>
  <c r="N148" i="6"/>
  <c r="M148" i="6"/>
  <c r="R145" i="6"/>
  <c r="Q145" i="6"/>
  <c r="P145" i="6"/>
  <c r="O145" i="6"/>
  <c r="N145" i="6"/>
  <c r="M145" i="6"/>
  <c r="R144" i="6"/>
  <c r="Q144" i="6"/>
  <c r="P144" i="6"/>
  <c r="O144" i="6"/>
  <c r="N144" i="6"/>
  <c r="M144" i="6"/>
  <c r="R143" i="6"/>
  <c r="Q143" i="6"/>
  <c r="P143" i="6"/>
  <c r="O143" i="6"/>
  <c r="N143" i="6"/>
  <c r="M143" i="6"/>
  <c r="R142" i="6"/>
  <c r="Q142" i="6"/>
  <c r="P142" i="6"/>
  <c r="O142" i="6"/>
  <c r="N142" i="6"/>
  <c r="M142" i="6"/>
  <c r="R141" i="6"/>
  <c r="Q141" i="6"/>
  <c r="P141" i="6"/>
  <c r="O141" i="6"/>
  <c r="N141" i="6"/>
  <c r="M141" i="6"/>
  <c r="R140" i="6"/>
  <c r="Q140" i="6"/>
  <c r="P140" i="6"/>
  <c r="O140" i="6"/>
  <c r="N140" i="6"/>
  <c r="M140" i="6"/>
  <c r="R139" i="6"/>
  <c r="Q139" i="6"/>
  <c r="P139" i="6"/>
  <c r="O139" i="6"/>
  <c r="N139" i="6"/>
  <c r="M139" i="6"/>
  <c r="R138" i="6"/>
  <c r="Q138" i="6"/>
  <c r="P138" i="6"/>
  <c r="O138" i="6"/>
  <c r="N138" i="6"/>
  <c r="M138" i="6"/>
  <c r="R137" i="6"/>
  <c r="Q137" i="6"/>
  <c r="P137" i="6"/>
  <c r="O137" i="6"/>
  <c r="N137" i="6"/>
  <c r="M137" i="6"/>
  <c r="R136" i="6"/>
  <c r="Q136" i="6"/>
  <c r="P136" i="6"/>
  <c r="O136" i="6"/>
  <c r="N136" i="6"/>
  <c r="M136" i="6"/>
  <c r="R135" i="6"/>
  <c r="Q135" i="6"/>
  <c r="P135" i="6"/>
  <c r="O135" i="6"/>
  <c r="N135" i="6"/>
  <c r="M135" i="6"/>
  <c r="R134" i="6"/>
  <c r="Q134" i="6"/>
  <c r="P134" i="6"/>
  <c r="O134" i="6"/>
  <c r="N134" i="6"/>
  <c r="M134" i="6"/>
  <c r="R133" i="6"/>
  <c r="Q133" i="6"/>
  <c r="P133" i="6"/>
  <c r="O133" i="6"/>
  <c r="N133" i="6"/>
  <c r="M133" i="6"/>
  <c r="R132" i="6"/>
  <c r="Q132" i="6"/>
  <c r="P132" i="6"/>
  <c r="O132" i="6"/>
  <c r="N132" i="6"/>
  <c r="M132" i="6"/>
  <c r="R131" i="6"/>
  <c r="Q131" i="6"/>
  <c r="P131" i="6"/>
  <c r="O131" i="6"/>
  <c r="N131" i="6"/>
  <c r="M131" i="6"/>
  <c r="R130" i="6"/>
  <c r="Q130" i="6"/>
  <c r="P130" i="6"/>
  <c r="O130" i="6"/>
  <c r="N130" i="6"/>
  <c r="M130" i="6"/>
  <c r="R129" i="6"/>
  <c r="Q129" i="6"/>
  <c r="P129" i="6"/>
  <c r="O129" i="6"/>
  <c r="N129" i="6"/>
  <c r="M129" i="6"/>
  <c r="R126" i="6"/>
  <c r="Q126" i="6"/>
  <c r="P126" i="6"/>
  <c r="O126" i="6"/>
  <c r="N126" i="6"/>
  <c r="M126" i="6"/>
  <c r="R125" i="6"/>
  <c r="Q125" i="6"/>
  <c r="P125" i="6"/>
  <c r="O125" i="6"/>
  <c r="N125" i="6"/>
  <c r="M125" i="6"/>
  <c r="R118" i="6"/>
  <c r="Q118" i="6"/>
  <c r="P118" i="6"/>
  <c r="O118" i="6"/>
  <c r="N118" i="6"/>
  <c r="M118" i="6"/>
  <c r="R117" i="6"/>
  <c r="Q117" i="6"/>
  <c r="P117" i="6"/>
  <c r="O117" i="6"/>
  <c r="N117" i="6"/>
  <c r="M117" i="6"/>
  <c r="R116" i="6"/>
  <c r="Q116" i="6"/>
  <c r="P116" i="6"/>
  <c r="O116" i="6"/>
  <c r="N116" i="6"/>
  <c r="M116" i="6"/>
  <c r="R115" i="6"/>
  <c r="Q115" i="6"/>
  <c r="P115" i="6"/>
  <c r="O115" i="6"/>
  <c r="N115" i="6"/>
  <c r="M115" i="6"/>
  <c r="R114" i="6"/>
  <c r="Q114" i="6"/>
  <c r="P114" i="6"/>
  <c r="O114" i="6"/>
  <c r="N114" i="6"/>
  <c r="M114" i="6"/>
  <c r="R113" i="6"/>
  <c r="Q113" i="6"/>
  <c r="P113" i="6"/>
  <c r="O113" i="6"/>
  <c r="N113" i="6"/>
  <c r="M113" i="6"/>
  <c r="R112" i="6"/>
  <c r="Q112" i="6"/>
  <c r="P112" i="6"/>
  <c r="O112" i="6"/>
  <c r="N112" i="6"/>
  <c r="M112" i="6"/>
  <c r="R123" i="6"/>
  <c r="Q123" i="6"/>
  <c r="P123" i="6"/>
  <c r="O123" i="6"/>
  <c r="N123" i="6"/>
  <c r="M123" i="6"/>
  <c r="R122" i="6"/>
  <c r="Q122" i="6"/>
  <c r="P122" i="6"/>
  <c r="O122" i="6"/>
  <c r="N122" i="6"/>
  <c r="M122" i="6"/>
  <c r="R121" i="6"/>
  <c r="Q121" i="6"/>
  <c r="P121" i="6"/>
  <c r="O121" i="6"/>
  <c r="N121" i="6"/>
  <c r="M121" i="6"/>
  <c r="R120" i="6"/>
  <c r="Q120" i="6"/>
  <c r="P120" i="6"/>
  <c r="O120" i="6"/>
  <c r="N120" i="6"/>
  <c r="M120" i="6"/>
  <c r="R109" i="6"/>
  <c r="Q109" i="6"/>
  <c r="P109" i="6"/>
  <c r="O109" i="6"/>
  <c r="N109" i="6"/>
  <c r="M109" i="6"/>
  <c r="R108" i="6"/>
  <c r="Q108" i="6"/>
  <c r="P108" i="6"/>
  <c r="O108" i="6"/>
  <c r="N108" i="6"/>
  <c r="M108" i="6"/>
  <c r="R107" i="6"/>
  <c r="Q107" i="6"/>
  <c r="P107" i="6"/>
  <c r="O107" i="6"/>
  <c r="N107" i="6"/>
  <c r="M107" i="6"/>
  <c r="R106" i="6"/>
  <c r="Q106" i="6"/>
  <c r="P106" i="6"/>
  <c r="O106" i="6"/>
  <c r="N106" i="6"/>
  <c r="M106" i="6"/>
  <c r="R105" i="6"/>
  <c r="Q105" i="6"/>
  <c r="P105" i="6"/>
  <c r="O105" i="6"/>
  <c r="N105" i="6"/>
  <c r="M105" i="6"/>
  <c r="R104" i="6"/>
  <c r="Q104" i="6"/>
  <c r="P104" i="6"/>
  <c r="O104" i="6"/>
  <c r="N104" i="6"/>
  <c r="M104" i="6"/>
  <c r="R103" i="6"/>
  <c r="Q103" i="6"/>
  <c r="P103" i="6"/>
  <c r="O103" i="6"/>
  <c r="N103" i="6"/>
  <c r="M103" i="6"/>
  <c r="R102" i="6"/>
  <c r="Q102" i="6"/>
  <c r="P102" i="6"/>
  <c r="O102" i="6"/>
  <c r="N102" i="6"/>
  <c r="M102" i="6"/>
  <c r="R101" i="6"/>
  <c r="Q101" i="6"/>
  <c r="P101" i="6"/>
  <c r="O101" i="6"/>
  <c r="N101" i="6"/>
  <c r="M101" i="6"/>
  <c r="R100" i="6"/>
  <c r="Q100" i="6"/>
  <c r="P100" i="6"/>
  <c r="O100" i="6"/>
  <c r="N100" i="6"/>
  <c r="M100" i="6"/>
  <c r="R99" i="6"/>
  <c r="Q99" i="6"/>
  <c r="P99" i="6"/>
  <c r="O99" i="6"/>
  <c r="N99" i="6"/>
  <c r="M99" i="6"/>
  <c r="R98" i="6"/>
  <c r="Q98" i="6"/>
  <c r="P98" i="6"/>
  <c r="O98" i="6"/>
  <c r="N98" i="6"/>
  <c r="M98" i="6"/>
  <c r="R97" i="6"/>
  <c r="Q97" i="6"/>
  <c r="P97" i="6"/>
  <c r="O97" i="6"/>
  <c r="N97" i="6"/>
  <c r="M97" i="6"/>
  <c r="R96" i="6"/>
  <c r="Q96" i="6"/>
  <c r="P96" i="6"/>
  <c r="O96" i="6"/>
  <c r="N96" i="6"/>
  <c r="M96" i="6"/>
  <c r="R95" i="6"/>
  <c r="Q95" i="6"/>
  <c r="P95" i="6"/>
  <c r="O95" i="6"/>
  <c r="N95" i="6"/>
  <c r="M95" i="6"/>
  <c r="Q94" i="6"/>
  <c r="P94" i="6"/>
  <c r="O94" i="6"/>
  <c r="N94" i="6"/>
  <c r="M94" i="6"/>
  <c r="R93" i="6"/>
  <c r="Q93" i="6"/>
  <c r="P93" i="6"/>
  <c r="O93" i="6"/>
  <c r="N93" i="6"/>
  <c r="M93" i="6"/>
  <c r="R92" i="6"/>
  <c r="Q92" i="6"/>
  <c r="P92" i="6"/>
  <c r="O92" i="6"/>
  <c r="N92" i="6"/>
  <c r="M92" i="6"/>
  <c r="R91" i="6"/>
  <c r="Q91" i="6"/>
  <c r="P91" i="6"/>
  <c r="O91" i="6"/>
  <c r="N91" i="6"/>
  <c r="M91" i="6"/>
  <c r="R90" i="6"/>
  <c r="Q90" i="6"/>
  <c r="P90" i="6"/>
  <c r="O90" i="6"/>
  <c r="N90" i="6"/>
  <c r="M90" i="6"/>
  <c r="R89" i="6"/>
  <c r="Q89" i="6"/>
  <c r="P89" i="6"/>
  <c r="O89" i="6"/>
  <c r="N89" i="6"/>
  <c r="M89" i="6"/>
  <c r="R88" i="6"/>
  <c r="Q88" i="6"/>
  <c r="P88" i="6"/>
  <c r="O88" i="6"/>
  <c r="N88" i="6"/>
  <c r="M88" i="6"/>
  <c r="R87" i="6"/>
  <c r="Q87" i="6"/>
  <c r="P87" i="6"/>
  <c r="O87" i="6"/>
  <c r="N87" i="6"/>
  <c r="M87" i="6"/>
  <c r="R86" i="6"/>
  <c r="Q86" i="6"/>
  <c r="P86" i="6"/>
  <c r="O86" i="6"/>
  <c r="N86" i="6"/>
  <c r="M86" i="6"/>
  <c r="R83" i="6"/>
  <c r="Q83" i="6"/>
  <c r="P83" i="6"/>
  <c r="O83" i="6"/>
  <c r="N83" i="6"/>
  <c r="M83" i="6"/>
  <c r="R82" i="6"/>
  <c r="Q82" i="6"/>
  <c r="P82" i="6"/>
  <c r="O82" i="6"/>
  <c r="N82" i="6"/>
  <c r="M82" i="6"/>
  <c r="R81" i="6"/>
  <c r="Q81" i="6"/>
  <c r="P81" i="6"/>
  <c r="O81" i="6"/>
  <c r="N81" i="6"/>
  <c r="M81" i="6"/>
  <c r="R80" i="6"/>
  <c r="Q80" i="6"/>
  <c r="P80" i="6"/>
  <c r="O80" i="6"/>
  <c r="N80" i="6"/>
  <c r="M80" i="6"/>
  <c r="R79" i="6"/>
  <c r="Q79" i="6"/>
  <c r="P79" i="6"/>
  <c r="O79" i="6"/>
  <c r="N79" i="6"/>
  <c r="M79" i="6"/>
  <c r="R78" i="6"/>
  <c r="Q78" i="6"/>
  <c r="P78" i="6"/>
  <c r="O78" i="6"/>
  <c r="N78" i="6"/>
  <c r="M78" i="6"/>
  <c r="R77" i="6"/>
  <c r="Q77" i="6"/>
  <c r="P77" i="6"/>
  <c r="O77" i="6"/>
  <c r="N77" i="6"/>
  <c r="M77" i="6"/>
  <c r="R76" i="6"/>
  <c r="Q76" i="6"/>
  <c r="P76" i="6"/>
  <c r="O76" i="6"/>
  <c r="N76" i="6"/>
  <c r="M76" i="6"/>
  <c r="R75" i="6"/>
  <c r="Q75" i="6"/>
  <c r="P75" i="6"/>
  <c r="O75" i="6"/>
  <c r="N75" i="6"/>
  <c r="M75" i="6"/>
  <c r="R74" i="6"/>
  <c r="Q74" i="6"/>
  <c r="P74" i="6"/>
  <c r="O74" i="6"/>
  <c r="N74" i="6"/>
  <c r="M74" i="6"/>
  <c r="R73" i="6"/>
  <c r="Q73" i="6"/>
  <c r="P73" i="6"/>
  <c r="O73" i="6"/>
  <c r="N73" i="6"/>
  <c r="M73" i="6"/>
  <c r="R72" i="6"/>
  <c r="Q72" i="6"/>
  <c r="P72" i="6"/>
  <c r="O72" i="6"/>
  <c r="N72" i="6"/>
  <c r="M72" i="6"/>
  <c r="R71" i="6"/>
  <c r="Q71" i="6"/>
  <c r="P71" i="6"/>
  <c r="O71" i="6"/>
  <c r="N71" i="6"/>
  <c r="M71" i="6"/>
  <c r="R70" i="6"/>
  <c r="Q70" i="6"/>
  <c r="P70" i="6"/>
  <c r="O70" i="6"/>
  <c r="N70" i="6"/>
  <c r="M70" i="6"/>
  <c r="R69" i="6"/>
  <c r="Q69" i="6"/>
  <c r="P69" i="6"/>
  <c r="O69" i="6"/>
  <c r="N69" i="6"/>
  <c r="M69" i="6"/>
  <c r="R68" i="6"/>
  <c r="Q68" i="6"/>
  <c r="P68" i="6"/>
  <c r="O68" i="6"/>
  <c r="N68" i="6"/>
  <c r="M68" i="6"/>
  <c r="R67" i="6"/>
  <c r="Q67" i="6"/>
  <c r="P67" i="6"/>
  <c r="O67" i="6"/>
  <c r="N67" i="6"/>
  <c r="M67" i="6"/>
  <c r="R61" i="6"/>
  <c r="Q61" i="6"/>
  <c r="P61" i="6"/>
  <c r="O61" i="6"/>
  <c r="N61" i="6"/>
  <c r="M61" i="6"/>
  <c r="R66" i="6"/>
  <c r="Q66" i="6"/>
  <c r="P66" i="6"/>
  <c r="O66" i="6"/>
  <c r="N66" i="6"/>
  <c r="M66" i="6"/>
  <c r="R65" i="6"/>
  <c r="Q65" i="6"/>
  <c r="P65" i="6"/>
  <c r="O65" i="6"/>
  <c r="N65" i="6"/>
  <c r="M65" i="6"/>
  <c r="R64" i="6"/>
  <c r="Q64" i="6"/>
  <c r="P64" i="6"/>
  <c r="O64" i="6"/>
  <c r="N64" i="6"/>
  <c r="M64" i="6"/>
  <c r="R63" i="6"/>
  <c r="Q63" i="6"/>
  <c r="P63" i="6"/>
  <c r="O63" i="6"/>
  <c r="N63" i="6"/>
  <c r="M63" i="6"/>
  <c r="R62" i="6"/>
  <c r="Q62" i="6"/>
  <c r="P62" i="6"/>
  <c r="O62" i="6"/>
  <c r="N62" i="6"/>
  <c r="M62" i="6"/>
  <c r="R60" i="6"/>
  <c r="Q60" i="6"/>
  <c r="P60" i="6"/>
  <c r="O60" i="6"/>
  <c r="N60" i="6"/>
  <c r="M60" i="6"/>
  <c r="R59" i="6"/>
  <c r="Q59" i="6"/>
  <c r="P59" i="6"/>
  <c r="O59" i="6"/>
  <c r="N59" i="6"/>
  <c r="M59" i="6"/>
  <c r="R58" i="6"/>
  <c r="Q58" i="6"/>
  <c r="P58" i="6"/>
  <c r="O58" i="6"/>
  <c r="N58" i="6"/>
  <c r="M58" i="6"/>
  <c r="R55" i="6"/>
  <c r="Q55" i="6"/>
  <c r="P55" i="6"/>
  <c r="O55" i="6"/>
  <c r="N55" i="6"/>
  <c r="R54" i="6"/>
  <c r="Q54" i="6"/>
  <c r="P54" i="6"/>
  <c r="O54" i="6"/>
  <c r="N54" i="6"/>
  <c r="R53" i="6"/>
  <c r="Q53" i="6"/>
  <c r="P53" i="6"/>
  <c r="O53" i="6"/>
  <c r="N53" i="6"/>
  <c r="R52" i="6"/>
  <c r="Q52" i="6"/>
  <c r="P52" i="6"/>
  <c r="O52" i="6"/>
  <c r="N52" i="6"/>
  <c r="R51" i="6"/>
  <c r="Q51" i="6"/>
  <c r="P51" i="6"/>
  <c r="O51" i="6"/>
  <c r="N51" i="6"/>
  <c r="R50" i="6"/>
  <c r="Q50" i="6"/>
  <c r="P50" i="6"/>
  <c r="O50" i="6"/>
  <c r="N50" i="6"/>
  <c r="R47" i="6"/>
  <c r="Q47" i="6"/>
  <c r="P47" i="6"/>
  <c r="O47" i="6"/>
  <c r="N47" i="6"/>
  <c r="M47" i="6"/>
  <c r="R46" i="6"/>
  <c r="Q46" i="6"/>
  <c r="P46" i="6"/>
  <c r="O46" i="6"/>
  <c r="N46" i="6"/>
  <c r="M46" i="6"/>
  <c r="R45" i="6"/>
  <c r="Q45" i="6"/>
  <c r="P45" i="6"/>
  <c r="O45" i="6"/>
  <c r="N45" i="6"/>
  <c r="M45" i="6"/>
  <c r="R44" i="6"/>
  <c r="Q44" i="6"/>
  <c r="P44" i="6"/>
  <c r="O44" i="6"/>
  <c r="N44" i="6"/>
  <c r="M44" i="6"/>
  <c r="R43" i="6"/>
  <c r="Q43" i="6"/>
  <c r="P43" i="6"/>
  <c r="O43" i="6"/>
  <c r="N43" i="6"/>
  <c r="M43" i="6"/>
  <c r="R42" i="6"/>
  <c r="Q42" i="6"/>
  <c r="P42" i="6"/>
  <c r="O42" i="6"/>
  <c r="N42" i="6"/>
  <c r="M42" i="6"/>
  <c r="R41" i="6"/>
  <c r="Q41" i="6"/>
  <c r="P41" i="6"/>
  <c r="O41" i="6"/>
  <c r="N41" i="6"/>
  <c r="M41" i="6"/>
  <c r="R40" i="6"/>
  <c r="Q40" i="6"/>
  <c r="P40" i="6"/>
  <c r="O40" i="6"/>
  <c r="N40" i="6"/>
  <c r="M40" i="6"/>
  <c r="R39" i="6"/>
  <c r="Q39" i="6"/>
  <c r="P39" i="6"/>
  <c r="O39" i="6"/>
  <c r="N39" i="6"/>
  <c r="M39" i="6"/>
  <c r="R38" i="6"/>
  <c r="Q38" i="6"/>
  <c r="P38" i="6"/>
  <c r="O38" i="6"/>
  <c r="N38" i="6"/>
  <c r="M38" i="6"/>
  <c r="R36" i="6"/>
  <c r="Q36" i="6"/>
  <c r="P36" i="6"/>
  <c r="O36" i="6"/>
  <c r="N36" i="6"/>
  <c r="M36" i="6"/>
  <c r="R35" i="6"/>
  <c r="Q35" i="6"/>
  <c r="P35" i="6"/>
  <c r="O35" i="6"/>
  <c r="N35" i="6"/>
  <c r="M35" i="6"/>
  <c r="R33" i="6"/>
  <c r="Q33" i="6"/>
  <c r="P33" i="6"/>
  <c r="O33" i="6"/>
  <c r="N33" i="6"/>
  <c r="M33" i="6"/>
  <c r="R32" i="6"/>
  <c r="Q32" i="6"/>
  <c r="P32" i="6"/>
  <c r="O32" i="6"/>
  <c r="N32" i="6"/>
  <c r="M32" i="6"/>
  <c r="R31" i="6"/>
  <c r="Q31" i="6"/>
  <c r="P31" i="6"/>
  <c r="O31" i="6"/>
  <c r="N31" i="6"/>
  <c r="M31" i="6"/>
  <c r="R30" i="6"/>
  <c r="Q30" i="6"/>
  <c r="P30" i="6"/>
  <c r="O30" i="6"/>
  <c r="N30" i="6"/>
  <c r="M30" i="6"/>
  <c r="R29" i="6"/>
  <c r="Q29" i="6"/>
  <c r="P29" i="6"/>
  <c r="O29" i="6"/>
  <c r="N29" i="6"/>
  <c r="M29" i="6"/>
  <c r="R28" i="6"/>
  <c r="Q28" i="6"/>
  <c r="P28" i="6"/>
  <c r="O28" i="6"/>
  <c r="N28" i="6"/>
  <c r="M28" i="6"/>
  <c r="R27" i="6"/>
  <c r="Q27" i="6"/>
  <c r="P27" i="6"/>
  <c r="O27" i="6"/>
  <c r="N27" i="6"/>
  <c r="M27" i="6"/>
  <c r="R26" i="6"/>
  <c r="Q26" i="6"/>
  <c r="P26" i="6"/>
  <c r="O26" i="6"/>
  <c r="N26" i="6"/>
  <c r="M26" i="6"/>
  <c r="R25" i="6"/>
  <c r="Q25" i="6"/>
  <c r="P25" i="6"/>
  <c r="O25" i="6"/>
  <c r="N25" i="6"/>
  <c r="M25" i="6"/>
  <c r="R24" i="6"/>
  <c r="Q24" i="6"/>
  <c r="P24" i="6"/>
  <c r="O24" i="6"/>
  <c r="N24" i="6"/>
  <c r="M24" i="6"/>
  <c r="R23" i="6"/>
  <c r="Q23" i="6"/>
  <c r="P23" i="6"/>
  <c r="O23" i="6"/>
  <c r="N23" i="6"/>
  <c r="M23" i="6"/>
  <c r="R22" i="6"/>
  <c r="Q22" i="6"/>
  <c r="P22" i="6"/>
  <c r="O22" i="6"/>
  <c r="N22" i="6"/>
  <c r="M22" i="6"/>
  <c r="R21" i="6"/>
  <c r="Q21" i="6"/>
  <c r="P21" i="6"/>
  <c r="O21" i="6"/>
  <c r="N21" i="6"/>
  <c r="M21" i="6"/>
  <c r="R20" i="6"/>
  <c r="Q20" i="6"/>
  <c r="P20" i="6"/>
  <c r="O20" i="6"/>
  <c r="N20" i="6"/>
  <c r="M20" i="6"/>
  <c r="R19" i="6"/>
  <c r="Q19" i="6"/>
  <c r="P19" i="6"/>
  <c r="O19" i="6"/>
  <c r="N19" i="6"/>
  <c r="M19" i="6"/>
  <c r="R18" i="6"/>
  <c r="Q18" i="6"/>
  <c r="P18" i="6"/>
  <c r="O18" i="6"/>
  <c r="N18" i="6"/>
  <c r="M18" i="6"/>
  <c r="R17" i="6"/>
  <c r="Q17" i="6"/>
  <c r="P17" i="6"/>
  <c r="O17" i="6"/>
  <c r="N17" i="6"/>
  <c r="M17" i="6"/>
  <c r="R16" i="6"/>
  <c r="Q16" i="6"/>
  <c r="P16" i="6"/>
  <c r="O16" i="6"/>
  <c r="N16" i="6"/>
  <c r="M16" i="6"/>
  <c r="R15" i="6"/>
  <c r="Q15" i="6"/>
  <c r="P15" i="6"/>
  <c r="O15" i="6"/>
  <c r="N15" i="6"/>
  <c r="M15" i="6"/>
  <c r="R14" i="6"/>
  <c r="Q14" i="6"/>
  <c r="P14" i="6"/>
  <c r="O14" i="6"/>
  <c r="N14" i="6"/>
  <c r="M14" i="6"/>
  <c r="R13" i="6"/>
  <c r="Q13" i="6"/>
  <c r="P13" i="6"/>
  <c r="O13" i="6"/>
  <c r="N13" i="6"/>
  <c r="M13" i="6"/>
  <c r="R12" i="6"/>
  <c r="Q12" i="6"/>
  <c r="P12" i="6"/>
  <c r="O12" i="6"/>
  <c r="N12" i="6"/>
  <c r="M12" i="6"/>
  <c r="R11" i="6"/>
  <c r="Q11" i="6"/>
  <c r="P11" i="6"/>
  <c r="O11" i="6"/>
  <c r="N11" i="6"/>
  <c r="M11" i="6"/>
  <c r="R10" i="6"/>
  <c r="Q10" i="6"/>
  <c r="P10" i="6"/>
  <c r="O10" i="6"/>
  <c r="N10" i="6"/>
  <c r="M10" i="6"/>
  <c r="R9" i="6"/>
  <c r="Q9" i="6"/>
  <c r="P9" i="6"/>
  <c r="O9" i="6"/>
  <c r="N9" i="6"/>
  <c r="M9" i="6"/>
  <c r="Q4" i="6"/>
  <c r="P4" i="6"/>
  <c r="O4" i="6"/>
</calcChain>
</file>

<file path=xl/sharedStrings.xml><?xml version="1.0" encoding="utf-8"?>
<sst xmlns="http://schemas.openxmlformats.org/spreadsheetml/2006/main" count="800" uniqueCount="712">
  <si>
    <r>
      <t xml:space="preserve">Étude de Redevabilité CCCM en Haïti
</t>
    </r>
    <r>
      <rPr>
        <b/>
        <sz val="14"/>
        <color rgb="FFFFFFFF"/>
        <rFont val="Roboto Condensed"/>
      </rPr>
      <t xml:space="preserve">Étude qualitative premier et deuxième site- Grilles de saturation
</t>
    </r>
    <r>
      <rPr>
        <b/>
        <sz val="12"/>
        <color rgb="FFFFFFFF"/>
        <rFont val="Roboto Condensed"/>
      </rPr>
      <t>REACH Initiative
janvier 2025</t>
    </r>
  </si>
  <si>
    <t>Sections</t>
  </si>
  <si>
    <t>Description</t>
  </si>
  <si>
    <t>Contexte du projet</t>
  </si>
  <si>
    <t>L’Étude CCCM : « Étude de Redevabilité dans les sites de déplacés dans la ZMPAP; comprendre les perceptions et les préférences des PDI et des acteurs impliqués pour informer une réponse améliorée et plus inclusive » est l’un des projets de IMPACT/REACH en Haïti sous l’unité Urgence et Déplacement qui vise à obtenir des données qualitatives sur la situation des personnes déplacés internes (PDI) en sites.
Cette étude vise à informer la communauté humanitaire et plus spécifiquement le Cluster CCCM et le Cash Working Group (CWG) sur les perceptions et préférences des PDI et des acteurs impliqués en ce qui concerne la réponse humanitaire dans les sites, y compris l'assistance monétaire. L’objectif est donc de favoriser une réponse améliorée et plus inclusive en vue de l’augmentation rapide des sites dans la ZMPAP. Plus spécifiquement, cette étude a visé comprendre les capacités existantes à gérer et à s’adapter à la crise de déplacement, les préférences en matière d’assistance humanitaire ainsi que les perceptions sur les mécanismes de gestion de site.</t>
  </si>
  <si>
    <t>Objectifs de l'étude</t>
  </si>
  <si>
    <t>Comprendre les perceptions sur les capacités et obstacles des acteurs impliqués dans la gestion de la crise de déplacement et les capacités des personnes déplacées interne à s’y adapter.
Identifier les préférences des personnes déplacés internes sur l’assistance humanitaire dans les sites, y compris à l’assistance monétaire, ainsi que pour faciliter des solutions à long-terme.
Explorer les perceptions en rapport à la gestion des sites de personnes déplacés interne, en examinant les défis liés au processus de relocalisation ainsi que la capacité des PDI à se faire représenter dans les prises de décisions qui les concernent et à faire remonter les plaintes.</t>
  </si>
  <si>
    <t>Questions de recherche</t>
  </si>
  <si>
    <t>1. Quels sont les perceptions sur les capacités et obstacles des acteurs impliqués dans la gestion de la crise de déplacement et sur les capacités des personnes déplacées internes à s’y adapter ?
2. Quelles sont les préférences des personnes déplacées internes sur l’assistance humanitaire dans les sites, y compris en ce qui concerne l’assistance monétaire, ainsi qu’en vue de faciliter des solutions à long-terme ?
3. Comment les personnes déplacées internes et les acteurs impliqués perçoivent-ils la gestion des sites, notamment les défis liés au processus de relocalisation et la capacité des personnes déplacés à se faire représenter dans les décisions qui les concernent et à faire remonter les plaintes ?</t>
  </si>
  <si>
    <t>Methodologie</t>
  </si>
  <si>
    <t xml:space="preserve">L’étude a reposé sur une approche qualitative, s'appuyant sur des entretiens individuels mené auprès de PDI identifiées comme vulnérables vivant sur les sites, ainsi qu’avec des Informateurs Clés (IC), notamment des acteurs impliqués dans la réponse humanitaire. Ces acteurs participent à la fois à la distribution d'assistance humanitaire et la gestion des sites. L’étude s'est déroulée sur 2 sites choisis à profils différents, cette analyse couvrant les deux sites étudiés. Cette étude doit être considérée comme indicative en raison de sa nature qualitative ainsi qu'au regard des difficultés et complications spécifiques liées à ce site. Malgré ces défis particuliers, elle permet de mettre en lumière les faiblesses et lacunes de la coordination humanitaire, offrant ainsi des pistes d’amélioration. </t>
  </si>
  <si>
    <t>Durée de la collecte de données</t>
  </si>
  <si>
    <t>La collecte de données pour le premier site s'est déroulée entre le 30 octobre et le 15 novembre 2024 
Pour le deuxième site, la collecte de données s'est déroulée entre le 2 et le 6 décembre 2024</t>
  </si>
  <si>
    <t>Couverture géographique</t>
  </si>
  <si>
    <t>Premier site: Grand site dans la Zone Métropolitaine de Port-au-Prince situé dans une école et géré par un acteur humanitaire
Deuxième site: Petit site dans la Zone Métropolitaine de Port-au-Prince situé dans une école et non-géré par un acteur humanitaire</t>
  </si>
  <si>
    <t>Description du document</t>
  </si>
  <si>
    <r>
      <t xml:space="preserve">Ce document contient les feuilles suivantes: 
</t>
    </r>
    <r>
      <rPr>
        <b/>
        <sz val="10"/>
        <color theme="1"/>
        <rFont val="Leelawadee UI"/>
        <family val="2"/>
      </rPr>
      <t>READ ME:</t>
    </r>
    <r>
      <rPr>
        <sz val="10"/>
        <color theme="1"/>
        <rFont val="Leelawadee UI"/>
        <family val="2"/>
      </rPr>
      <t xml:space="preserve"> Une feuille détaillant le cadre et la méthodologie de l'étude 
</t>
    </r>
    <r>
      <rPr>
        <b/>
        <sz val="10"/>
        <color theme="1"/>
        <rFont val="Leelawadee UI"/>
        <family val="2"/>
      </rPr>
      <t>Un rapport méthodologique
La grille de saturation des données pour les PDI
La grille de saturation des données pour les IC</t>
    </r>
  </si>
  <si>
    <t>REACH Haiti : lien redirigeant vers le centre de ressources</t>
  </si>
  <si>
    <t>https://www.reachresourcecentre.info/country/haiti/</t>
  </si>
  <si>
    <t>Contacts</t>
  </si>
  <si>
    <t>tamara.damary@impact-initiatives.org</t>
  </si>
  <si>
    <t>daphne-wang@impact-initiatives.org</t>
  </si>
  <si>
    <t>jimmy-clervil@reach-initiative.org</t>
  </si>
  <si>
    <t>Rapport méthodologique - Étude de Redevabilité dans les sites de déplacés dans la ZMPAP; comprendre les perceptions et les
préférences des PDI et des acteurs impliqués pour informer une réponse améliorée et plus inclusive</t>
  </si>
  <si>
    <t xml:space="preserve">Quel est l'objectif principal de cette analyse? </t>
  </si>
  <si>
    <t>A travers une approche d’étude de cas dans des sites de déplacés de la Zone Métropolitaine de Port-au-Prince (ZMPAP), cette étude vise à comprendre les perceptions sur la réponse humanitaire des personnes déplacés internes (PDI) et les acteurs impliqués dans la réponse humanitaire dans les sites (représentants d’institutions publiques gouvernementales, leaders communautaires PDI, et acteurs humanitaires des ONG locales et internationales). Plus spécifiquement, cette étude inclura la compréhension des capacités à gérer et à s’adapter à la crise de déplacement, les préférences en matière d’assistance humanitaire ainsi que les perceptions sur les mécanismes de gestion de site. Ceci permettra d’informer le Cluster CCCM en Haïti à mener une réponse humanitaire améliorée et plus inclusive envers les PDI dans un contexte marqué par le risque de relocalisation.</t>
  </si>
  <si>
    <t>Quelles méthodes ont été utilisées pour collecter les données?</t>
  </si>
  <si>
    <t>"Nous avons collecté les données auprès de douze personnes déplacées par site, sur deux sites à profils différents pour un total de vingt-quatre (24), ainsi que onze acteurs impliqués dans la réponse (11), cinq pour le premier et six pour le deuxième. Les entretiens avec les IC ont été fait avec deux équipes de deux enquêteurs qui ont enregistré et puis retranscrit les entretiens de créole en français. 
Pour les profils des personnes déplacés, nous avons prioritisé les profils des personnes vulnérables suivants: personnes âgées, personnes en situation de handicap, femme cheffe de ménage et nouveaux arrivants. À noter que certains répondants correspondaient à deux types de profils différents et ont été analysés en tant que tels. 
Les profils des acteurs clés sont les suivants:
-	Des représentants d’institution publiques qui interviennent dans la réponse des PDI faisant partie de la Direction Gouvernementale de la Protection Civile (DGPC), du Conseil d’Administration de Section Communale (CASEC), ou de l’Assemblée de la Section Communale (ASEC). 
-	Des acteurs communautaires qui connaissent bien le contexte de la crise de déplacement dans les sites. Ceux-ci pourront être des membres notables de la communauté et/ou faisant partie du comité de gestion de sites. 
-	Des acteurs humanitaires intervenant dans les sites, provenant des associations ou des ONGs nationaux ainsi que des ONG internationale. "</t>
  </si>
  <si>
    <t xml:space="preserve">Quelles méthodes ont été utilisées pour analyser les résultats? </t>
  </si>
  <si>
    <t>Hypothèses et biais (ou choix) d'analyse</t>
  </si>
  <si>
    <t>Forces et faiblesses de cette analse qualitative</t>
  </si>
  <si>
    <t xml:space="preserve">Avez-vous l'intention de publier cette analyse? </t>
  </si>
  <si>
    <t>Oui</t>
  </si>
  <si>
    <t>non</t>
  </si>
  <si>
    <t xml:space="preserve">Dans l'affirmative, veuillez répondre aux questions suivantes? </t>
  </si>
  <si>
    <t>Sinon, pour quelles raisons ces produits ne seront pas publiés ?</t>
  </si>
  <si>
    <t>Quels fichiers prévoyons-nous de partager ?</t>
  </si>
  <si>
    <t>Est-ce que ça relève d'un cycle de recherche PANDA ou IMPACT et que l'analyse ne devrait pas être publique ? 
Oui
Non X</t>
  </si>
  <si>
    <t>HTI2405 DSAG site 1 &amp;2</t>
  </si>
  <si>
    <t>Si non, veuillez elaborer sur les raisons pour lesquelles vous ne souhaitez pas publier ces produits</t>
  </si>
  <si>
    <t>Est-ce que la section READ-ME a été développée pour expliquer le cadre de l'étude?</t>
  </si>
  <si>
    <t>Quelle est la date de publication?</t>
  </si>
  <si>
    <t>janvier 20 2024</t>
  </si>
  <si>
    <t>Template</t>
  </si>
  <si>
    <t>ID Entretien (Code anonysé)</t>
  </si>
  <si>
    <t>MJCD1</t>
  </si>
  <si>
    <t>MJCD2</t>
  </si>
  <si>
    <t>MJCD3</t>
  </si>
  <si>
    <t>MJCD4</t>
  </si>
  <si>
    <t>MJCD5</t>
  </si>
  <si>
    <t>MJCD6</t>
  </si>
  <si>
    <t>MJSM1</t>
  </si>
  <si>
    <t>MJSM2</t>
  </si>
  <si>
    <t>MJSM3</t>
  </si>
  <si>
    <t>MJSM4</t>
  </si>
  <si>
    <t>MJSM5</t>
  </si>
  <si>
    <t>MJSM6</t>
  </si>
  <si>
    <t>CLCD7</t>
  </si>
  <si>
    <t>CLCD8</t>
  </si>
  <si>
    <t>CLCD9</t>
  </si>
  <si>
    <t>CLSM10</t>
  </si>
  <si>
    <t>CLSM11</t>
  </si>
  <si>
    <t>CLCD12</t>
  </si>
  <si>
    <t>CLSM13</t>
  </si>
  <si>
    <t>CLSM14</t>
  </si>
  <si>
    <t>CLCD15</t>
  </si>
  <si>
    <t>CLSM16</t>
  </si>
  <si>
    <t>CLSM17</t>
  </si>
  <si>
    <t>CLCD18</t>
  </si>
  <si>
    <t>Total # Réferences Femme cheffe de ménage par Point de Discussion</t>
  </si>
  <si>
    <t>Total # Réferences Personne à handicap physique par Point de Discussion</t>
  </si>
  <si>
    <t>Total # Réferences Personne agée par Point de Discussion</t>
  </si>
  <si>
    <t>Total # Réferences Nouveau arrivant par Point de Discussion</t>
  </si>
  <si>
    <t>Total # Réferences Homme par Point de Discussion</t>
  </si>
  <si>
    <t>Site 1 Total # Réferences par Point de Discussion</t>
  </si>
  <si>
    <t>Site 2 Total # Réferences par Point de Discussion</t>
  </si>
  <si>
    <t>Résumé des résultats clés Site 1 et 2</t>
  </si>
  <si>
    <t>Citations</t>
  </si>
  <si>
    <t>Site</t>
  </si>
  <si>
    <t>Femme cheffe de ménage</t>
  </si>
  <si>
    <t>X</t>
  </si>
  <si>
    <t>Personne à handicap physique</t>
  </si>
  <si>
    <t>Personne agée</t>
  </si>
  <si>
    <t>Nouveau arrivant</t>
  </si>
  <si>
    <t>x</t>
  </si>
  <si>
    <t>Genre</t>
  </si>
  <si>
    <t>F</t>
  </si>
  <si>
    <t>M</t>
  </si>
  <si>
    <t xml:space="preserve">1. Quels sont les besoins que vous jugez prioritaires auxquels vous et votre communauté font face dans les sites ? </t>
  </si>
  <si>
    <t>DT1 Besoins prioritaires</t>
  </si>
  <si>
    <t xml:space="preserve">Le besoin de quitter le site reste un des "besoins" les plus cités dans tous les entretiens, venant d'une envie de trouver un endroit décent où vivre en vue des conditions insalubres des sites. Le manque de moyen de subsistance a aussi été souvent cité. 
Les besoins les plus cités sur les deux sites sont par rapport à l'hygiène et la propreté, mentionné par la plupart des PDI femmes. Dans le premier site, ces problèmes s’agissent surtout du manque d'installations sanitaires ainsi que de douches suffisants et fonctionnels, ainsi que le manque d'intimité, vu que ce manque d'installations oblige souvent les PDI à se doucher et à faire leurs besoins à la vue des autres. Les infestations d'insectes et de rats ont aussi été mentionné par des PDI dans les deux sites comme étant un problème sérieux sur les deux sites, empêchant les gens de bien dormir. Plusieurs PDI et surtout la plupart des personnes âgées ont cités des problèmes d'abris. Ils mentionnent les problèmes d'inondation, surtout dans le premier site,  ainsi qu’un manque d'espace en général. Ces pauvres conditions ont été rapportées d’avoir créé des problèmes pour dormir.
La nécessité de retrouver des moyens de subsistance ainsi que les besoins en nourriture ont aussi été rapportés par de grands nombres de PDI, notamment en vue du fait que la majorité des PDI ont perdus leurs moyens de revenus et de se soutenir en se déplaçant. 
Plusieurs PDI ayant des familles ont cités que l'éducation pour leurs enfants est une priorité pour eux, considérant que la plupart manquent de moyens pour payer leur scolarité. De plus, plusieurs de ces PDI ont cité la difficulté d'élever des enfants dans l'environnement du site, notamment qu'il est difficile de les éduquer proprement et qu'il existe plusieurs mauvaises influences sur le site.  </t>
  </si>
  <si>
    <t>DP1.1. Quitter le site</t>
  </si>
  <si>
    <t>DP1.1.1Trouver un endroit décent où vivre</t>
  </si>
  <si>
    <t>DP1.2. Éducation pour les enfants</t>
  </si>
  <si>
    <t>DP1.2.1 Manque de moyens pour payer les frais scolaires</t>
  </si>
  <si>
    <t>DP1.2.2 Mentionné comme besoin prioritaire pour la communauté</t>
  </si>
  <si>
    <t>DP1.3. Difficulté d'élever des enfants correctement dans cet environnement</t>
  </si>
  <si>
    <t>DP1.4. Abris</t>
  </si>
  <si>
    <t>DP1.4.1 Inondation des abris lors de la pluie</t>
  </si>
  <si>
    <t xml:space="preserve"> l’espace est fissurée, donc quand la pluie tombe, les gens sont mouillés. L’eau nous envahit; même dans les salles. Les gens ne sont pas bien logés, ils ne dorment pas correctement parce qu’il y a plein de punaises qui les mordent et les empêchent de dormir. Ensuite après la pluie, les gens doivent prendre des toiles pour sécher l’eau du sol avant de dormir a même le sol. </t>
  </si>
  <si>
    <t>DP1.4.2 Problèmes pour dormir</t>
  </si>
  <si>
    <t>DP1.4.3 Type d'arbis mentionné: tente</t>
  </si>
  <si>
    <t>DP1.4.4 Espace insuffisant</t>
  </si>
  <si>
    <t>DP1.5 Problèmes santé</t>
  </si>
  <si>
    <t>DP1.5.1 Lié à la mobilité</t>
  </si>
  <si>
    <t>DP1.6. Propreté et hygiène</t>
  </si>
  <si>
    <t>DP1.6.1 Infestations d'insectes et de rats</t>
  </si>
  <si>
    <t>DP1.6.2 Manque d'installation sanitaires fonctionnelles et propres</t>
  </si>
  <si>
    <t xml:space="preserve">Les gens ont un problème de service d’hygiène parce que les toilettes sont dysfonctionnelles. Une seule fonctionne pour la section des femmes, de même pour la section des hommes. Il n’y a pas de douche pour se baigner. Les gens se baignent au dehors dans la rue. Certains derrière des voitures sur le trottoir. Il n’y pas d’espace vraiment pour se baigner, pour faire ses besoins. (..) Ces besoins sont prioritaires parce que c’est anormal d’aller faire ces besoins derrière une voiture, autrement, on sera contaminé par des microbes. </t>
  </si>
  <si>
    <t>DP1.6.3 Manque d'installations sanitaires suffisants</t>
  </si>
  <si>
    <t>DP1.6.4 Manque d'installations sanitaires non-payant</t>
  </si>
  <si>
    <t>DP1.6.5 Manque de douche</t>
  </si>
  <si>
    <t>DP1.6.6 Manque d'intimité</t>
  </si>
  <si>
    <t>Ils chient dans la salle comme bon leur semble, les enfants font ce qu’ils veulent, ils peuvent être en train de chier pendant que tu fais à manger, tu leur parles et ils t’ignorent comme si de rien était. Si tu te plains auprès d’eux ils te disent de manger leurs excréments ou de leur donner un lieu où les mettre</t>
  </si>
  <si>
    <t>DP1.6.7 Manque de matériaux pour nettoyer pourrait mener à des risques sanitaires</t>
  </si>
  <si>
    <t>Moi qui ai l’habitude de faire le nettoyage dans la salle. Parfois, je ne trouve pas de liquide, de balais de mope et autres matériels de travail pour exercer de manière efficace et dans les normes. J’utilise un maillot usé pour le nettoyage du sol. Les gens me disent que je pourrais attraper une maladie, des virus</t>
  </si>
  <si>
    <t>DP1.6.8 Eau mal traitée menant à des infections</t>
  </si>
  <si>
    <t>DP1.7. Nourriture</t>
  </si>
  <si>
    <t>DP1.7.1 Manque de diversité alimentaire</t>
  </si>
  <si>
    <t>Des fois, je parlai à certaines personnes et je les disais que je n’ai rien à donner a mes enfants, a ce moment, elle me donnai 250 gourdes, une pitance! Mais malgré tout c’était utile a acheter un paquet de spaghetti que je bouillai sans épices, sans rien, une préparation différente de la manière qu’on le cuisinait chez soi, je ne fais qu’ajouter du sel, un cube et du poireau pour donner à manger à mes enfants. Nous sommes obligés de le manger ainsi puisque nous n’avons personne</t>
  </si>
  <si>
    <t>DP1.8. Eau</t>
  </si>
  <si>
    <t>DP1.8.1 Besoin source d'eau amélioré et pas éloigné</t>
  </si>
  <si>
    <t>DP1.9 Tout</t>
  </si>
  <si>
    <t>DP1.10. Moyen de subsistence</t>
  </si>
  <si>
    <t>Pouvoir de travailler empêcher par handicap</t>
  </si>
  <si>
    <t>Type de AGR souhaité mentionné</t>
  </si>
  <si>
    <t>Commerce</t>
  </si>
  <si>
    <t>Fabricant</t>
  </si>
  <si>
    <t>Formé professionnellement  (Construction, Cosmétologie,…)</t>
  </si>
  <si>
    <t>Emploi (diplomé)</t>
  </si>
  <si>
    <t>DP1.11.  Restauration de la paix</t>
  </si>
  <si>
    <t>Est-ce que vous vous sentez en sécurité dans le site par rapport à la zone où le site se trouve? Par rapport aux gens qui sont dans le site?</t>
  </si>
  <si>
    <t>DT2. Insécurité physique dans le site</t>
  </si>
  <si>
    <t>DP2.1 Tirs dans la zone, risques de balles perdues</t>
  </si>
  <si>
    <t>DP2.2 Ne se sentent pas comfortable*</t>
  </si>
  <si>
    <t>DP2.3 Bandits se rapprochent de plus en plus</t>
  </si>
  <si>
    <t>DP2.4 Sont plus en sécurité qu'autre part</t>
  </si>
  <si>
    <t>DT3. Insécurité par rapport aux gens</t>
  </si>
  <si>
    <t>DP3.1 Ne se sentent pas comfortable*</t>
  </si>
  <si>
    <t>DP3.2 Personnes violentes dans les sites</t>
  </si>
  <si>
    <t>DP3.2.1 Se battent entre eux</t>
  </si>
  <si>
    <t>DP3.2.2 Conflits avec d'autres personnes sur le site</t>
  </si>
  <si>
    <t>DP3.3 Risques de vols</t>
  </si>
  <si>
    <t>DP3.4 Pas de problèmes, vivent ensemble</t>
  </si>
  <si>
    <t>DT4. Évolution de la situation sécuritaire depuis un mois avant la collecte</t>
  </si>
  <si>
    <t>DP4.1 Stabilité de la situation</t>
  </si>
  <si>
    <t>DP4.2 Dégradation de la situation</t>
  </si>
  <si>
    <t>DP4.3 Amélioration de la situation</t>
  </si>
  <si>
    <t xml:space="preserve">2. Avez-vous déjà reçu une aide humanitaire ? Quel type ou modalité d’aide avez-vous reçu ? </t>
  </si>
  <si>
    <t>DT5. Type d'assistance reçue</t>
  </si>
  <si>
    <t xml:space="preserve">Presque tous les PDI ont rapporté la réception d'assistance humanitaire, principalement des ONG internationales. Bien que la réception de l’assistance en nature ainsi que l’assistance monétaire aient été rapportées, plus de PDI ont mentionnés une satisfaction avec l'assistance monétaire. L'assistance financière a été rapportée d’être bien adaptée aux besoins, car elle donne plus de liberté de choix aux PDI. Elle a aussi été rapportée être généralement efficace à recevoir. Cette assistance a permis aux PDI de régler quelques besoins immédiats comme régler des dettes, acheter des NFI ou payer des soins médicaux, mais notamment, dans le deuxième site plus que le premier, les PDI ont aussi pu utiliser cette assistance pour payer l'écolage des enfants et pour investir dans des moyens de subsistance. Les difficultés principales relevé sur l’utilisation de l’aide financière étaient l’insuffisance des montants, ce qui fait que certains PDI ont rapporté qu’ils l’ont seulement utilisé pour des besoins immédiats. De plus, par rapport à l’assistance en nature, bien que la satisfaction avec a été rapporté par quelques PDI et qu’elle permettait d’acheter des choses qu’ils n’achèteraient pas forcément autrement, comme des kits d’hygiène, les quelques difficultés évoquées ont fait référence aux difficultés de stockage sur le site ainsi qu’au fait que la nourriture n’est pas adaptée à tous. 
Dernièrement, il a été rapporté que dû aux insuffisances des aides, les PDI subissent souvent la pression ou l’habitude de partager avec les autres – ceci a été rapporté à la fois comme un mécanisme de résilience mais aussi comme un fardeau. </t>
  </si>
  <si>
    <t>DP5.1. Assistance en nature reçue</t>
  </si>
  <si>
    <t>DP5.2.Assistance financière reçue</t>
  </si>
  <si>
    <t>DP5.2.1Inscrits mais pas reçue pour certains assistance</t>
  </si>
  <si>
    <t>DP5.3.Assistance reçue- modalité pas clair</t>
  </si>
  <si>
    <t>DT6. Sources d'assistances humanitaire</t>
  </si>
  <si>
    <t>DP6.1. ONG Internationales</t>
  </si>
  <si>
    <t>DP6.2.ONG Nationales</t>
  </si>
  <si>
    <t>DP6.3. Église</t>
  </si>
  <si>
    <t>DP6.4. Gouvernement</t>
  </si>
  <si>
    <t>DT7. Satisfaction avec les modalités d'assistance reçus</t>
  </si>
  <si>
    <t>DP7.1. Difficultés d'usage d'assistance en nature</t>
  </si>
  <si>
    <t>DP7.1.1 Pas de stockage sur le site</t>
  </si>
  <si>
    <t>DP7.1.2Nourriture non-adaptée pour certains PDI</t>
  </si>
  <si>
    <t>DP7.1.3 Quantité insuffisante des kits et de nourriture</t>
  </si>
  <si>
    <t>DP7.2. Satisfaction avec l'assistance en nature</t>
  </si>
  <si>
    <t>DP7.2.1 Réception par biais des amis qui en reçoivent</t>
  </si>
  <si>
    <t>Mais d’autres ont pu bénéficier, je ne peux pas dire que je n’ai pas participe parce que j’ai beaucoup d’amis lorsqu’ils en reçoivent, ils font en sortes que je participe ; lorsqu’ils font à manger ils m’en donnent un peu et j’en donnent à mes enfants, 2 enfants. Félicitations à ces organisations.</t>
  </si>
  <si>
    <t>DP7.2.2 Réception des choses que le bénéficiaire n’achèterait pas s'il ont reçu une assistance en argent</t>
  </si>
  <si>
    <t xml:space="preserve">Ce que tu aurais pu trouver comme argent pour acheter du dentifrice, tu donnes à manger à tes enfants avec. </t>
  </si>
  <si>
    <t>DP7.3. Satisfaction avec l'assistance cash</t>
  </si>
  <si>
    <t>DP7.3.1 Assistance financière adaptés aux besoins- permet d'acheter des NFI</t>
  </si>
  <si>
    <t>DP7.3.2 Pour les soins médicaux</t>
  </si>
  <si>
    <t>DP7.3.3Efficacité avec l'enregistrement</t>
  </si>
  <si>
    <t>J'ai reçu une aide financière de MERCY CORP. Mais, je n'ai pas eu le temps de l'utiliser car, le père de mes enfants était malade. J’ai dépensé l'argent en des soins médicaux</t>
  </si>
  <si>
    <t>DP7.3.4 Permet de repayer des dettes</t>
  </si>
  <si>
    <t>DP7.3.5 Payer l'écolage des enfants</t>
  </si>
  <si>
    <t>DP7.3.6 Investi dans moyen de subsistance</t>
  </si>
  <si>
    <t>DP7.4.Difficultés d'usage d'assistance financière</t>
  </si>
  <si>
    <t>DP7.4.1 Nécessité d'utiliser pour besoins immédiats uniquement</t>
  </si>
  <si>
    <t>DP7.4.2Insuffisance de l'aide financière</t>
  </si>
  <si>
    <t xml:space="preserve">Moi, je connais un monsieur qui a été cherche une pièce de maison dans la zone de Delmas, le propriétaire lui a demande 125 000 HTG après négociation. Il a continué à demander un rabais, le propriétaire lui as dis qu’il n’a pas encore besoin de maison autrement il aurait rapidement conclu au prix fixer. Donc, si une ONG te donne 50 000 HTFG pour aller chercher une maison a louer, ou nous envoie-t ’elle? Dans les zones défavorisées? Or c’est le même problème dans le ghetto.  Même avec 100 000 HTG, c’est la même chose, n’en parlons pas pour 50 000 HTG ! </t>
  </si>
  <si>
    <t>DP7.4.3 Pression de partager les ressources avec d'autres</t>
  </si>
  <si>
    <t>DP7.4.4 Difficultés techniques avec téléphones (i.e. manque de charge)</t>
  </si>
  <si>
    <t>DP7.5.Habitude de partage d'assistance donc moins pour l'individuel*</t>
  </si>
  <si>
    <t xml:space="preserve">3. Quels sont les obstacles principaux auxquels vous et votre communauté avez fait face pour obtenir de l’aide humanitaire ? </t>
  </si>
  <si>
    <t>DT8. Obstacles à l'aide humanitaire: sélection</t>
  </si>
  <si>
    <t>Il y a une différence marquée dans le rapportage par rapport au déroulement des distributions d’aide humanitaire dans les deux sites. Des thèmes principaux dans le premier site s’agissaient d’une certaine violence prononcée pendant les distributions ainsi qu’une frustration marquée venant de la perception que les personnes vivant hors sites venant accaparer l’aide destinée au PDI. Ces thématiques ont été également remontés dans le deuxième site, signifiant que ceux-ci puissent être des problèmes communs malgré une bonne organisation des distributions. Cependant, tandis que dans le premier site certains PDI étaient aussi de la perspective que les personnes extérieures contribuaient à la violence, cette perception n’a pas été remontée dans le deuxième. 
Dans le deuxième site, les distributions ont été dit s’être généralement bien passés. Plusieurs PDI ont mentionné qu’ils été bien informés et bien organisés (i.e. la distribution faisait salle par salle). Ils ont aussi rapporté que les acteurs communautaires ont bien facilité la distribution de l’aide humanitaire. Bien que le partage des informations sur les distributions été vus plutôt positivement surtout dans le deuxième site, le manque d’informations ou les informations incorrectes sur les distributions ont été quand même relevés dans les deux sites. Les PDI ont eu l’impression qu’il y a eu un manque d’action liées aux promesses des distributions ou qu’il n’y ait pas une bonne clarté sur les critères de sélection.
Une minorité de PDI dans les deux sites ont également soulevé les obstacles liés à la sélection de bénéficiaires. Certains ont été sous l’impression d’être exclu des distributions, allouant ceci aux acteurs communautaires qui prendrait part dans du favoritisme. Tandis que d’autres ont mentionné que les critères, les exigences ou les horaires des distributions les exclus." 
Bien que le comportement des acteurs humanitaires en soi ont été applaudis par quelques-uns, les critiques par rapport au comportement des acteurs humanitaires ont fait surtout référence aux acteurs communautaires. Ces acteurs ont été critiqué dans les deux sites d’avoir des mauvais comportements, bien qu’une allégation plus sérieuse de risque d’exploitation sexuelle de leur part à seulement été remontée dans le premier. De plus, le comportement des acteurs sécuritaires chargés par les acteurs communautaires à gérer la sécurité pendant les distributions a été critiqué dans le premier site, avec des perceptions comme quoi ils accentuaient la violence et le chaos et bénéficiaient de l’assistance eux-mêmes. »</t>
  </si>
  <si>
    <t>DP8.1. Sélection de bénéficiaires basé sur des critères de vulnérabilité restreints- beaucoup de gens ne bénéficient pas</t>
  </si>
  <si>
    <t>DP8.1.2 Familles nombreuses ne bénéficient pas de plus d'aide que famille plus petites</t>
  </si>
  <si>
    <t>DP8.2.Perceptions de fraude ou de discriminations</t>
  </si>
  <si>
    <t>DP8.2.1Partisanerie et favoritisme quand un groupe contrôle distribution</t>
  </si>
  <si>
    <t>DP8.3 Hors du site pendant distributions (ie. Pour commerce)</t>
  </si>
  <si>
    <t>DP8.4 Manque de carte d'identité pour participer</t>
  </si>
  <si>
    <t>DT9. Obtacles à l'aide humanitaire: distribution</t>
  </si>
  <si>
    <t>DP9.1. Violences lors des distributions</t>
  </si>
  <si>
    <t>DP9.1.1Violence provoquée par des gens hors sites</t>
  </si>
  <si>
    <t>DP9.1.2 Violence lors de l'inscription</t>
  </si>
  <si>
    <t>DP9.1.3 Manque de justice ou de redevabilité pour les violences</t>
  </si>
  <si>
    <t>DT9.1.4 Certains PDI n'y participent plus par peur d'être victimes de la violence</t>
  </si>
  <si>
    <t>DP9.2. L'assistance bénéficié par les personnes vivant hors sites</t>
  </si>
  <si>
    <t>les problèmes que nous avons sur ce site, c’est quand on vient avec une assistance à distribuer, nous qui sommes logés sur le site nous ne recevons rien, ce sont des gens de l’extérieur qui en bénéficient</t>
  </si>
  <si>
    <t>DP9.2.1 Compréhension que les gens hors site sont dans le besoin aussi</t>
  </si>
  <si>
    <t xml:space="preserve">Les autres peuvent en avoir, ils sont des victimes aussi je le comprends bien. Mais, l’aide est destinée particulièrement à ce site. </t>
  </si>
  <si>
    <t>DP9.3.Pression des personnes armés pour recevoir de l'assistance</t>
  </si>
  <si>
    <t>DP9.4. Manque d'information sur distributions</t>
  </si>
  <si>
    <t>DT9.4.1 Manque d'action lié aux promesses de distributions*</t>
  </si>
  <si>
    <t>DP9.4.2 Manque de clarté sur les critères de sélection</t>
  </si>
  <si>
    <t>DP9.4.3 Ligne d'information ne fonctionnait pas</t>
  </si>
  <si>
    <t>DP9.5. Insécurité externe empêche distributions</t>
  </si>
  <si>
    <t>DP9.6 Distributions biens passé</t>
  </si>
  <si>
    <t>DP9.6.1 Information donné en avant pour bien préparer les bénéficiares</t>
  </si>
  <si>
    <t>DP9.6.2 acteur communautaire a bien facilité distribution d'aide humanitaire</t>
  </si>
  <si>
    <t>DP9.6.3 Distribution se fait salle par salle</t>
  </si>
  <si>
    <t>DP9.6.4 Utilisation de cartes pour distributions</t>
  </si>
  <si>
    <t>DP9.6.5 Barrière fermée lors de la distribution a facilité une bonne organisation</t>
  </si>
  <si>
    <t>DP9.6.6 Pas de violence pendant distributions</t>
  </si>
  <si>
    <t>DP10. Obstacles à l'aide humanitaire: comportement des acteurs</t>
  </si>
  <si>
    <t>DP10.1. Mauvais comportement des acteurs communautaires</t>
  </si>
  <si>
    <t>DP10.1.1 Violence des acteurs communautaires vers membre de ménage décourage la participation aux distributions</t>
  </si>
  <si>
    <t>, le président de la salle ou nous étions avait un conflit entre lui et une de mes filles. Ce qui entraine toute la famille.  Et quand on fait la distribution, je décide de ne pas participer pour éviter des complications. Car, un jour nous discutions de certains points avec quelqu’un du site. Entendant des paroles qui ne l’arrangent pas. Il est venu tirer des coups de point sur ma fille.</t>
  </si>
  <si>
    <t>DP10.1.2 Exploitation sexuelle de la part des acteurs communautaires en échange d'aide humanitaire</t>
  </si>
  <si>
    <t>DP10.2.3 Manques de solutions suivant les consultations menant aux frustrations</t>
  </si>
  <si>
    <t>DP10.3.Mauvais comportement des policiers</t>
  </si>
  <si>
    <t>DP10.3.1 Bénéficier de l'assistance eux-mêmes</t>
  </si>
  <si>
    <t>DP10.4.Bon comportement des acteurs humanitaires</t>
  </si>
  <si>
    <t>DP10.4.1 Priorisation des personnes vulnérables</t>
  </si>
  <si>
    <t>4. À part l'assistance humanitaire, est-ce qu'il y a eu d'autres facteurs qui ont amélioré votre situation/ est-ce que vous avez reçu d'autres types d'aide?</t>
  </si>
  <si>
    <t>DT11. Autres facteurs qui ont amélioré situation</t>
  </si>
  <si>
    <t xml:space="preserve">Le soutien mutuel à l’intérieur du site, et particulièrement la coopération et l’entraide entre PDI, a été souvent cité comme un facteur qui a amélioré les situations des PDI, et a notamment été cité par la majorité des femmes. L’entraide a été exprimé par certains d’exister surtout dans des cercles limités, et notamment dans les salles, comme remonté dans le deuxième site. Hors sites, l’aide de la famille ou des amis était notée aussi par une minorité de PDI . Mais au même temps, d’autres ont aussi remarqué le manque de solidarité entre PDI ou le manque d’assistance de leur famille. Le petit commerce ainsi que l’aide sociale ont aussi été mentionnés comme aidants. 
Cependant, le manque de stratégie d’adaptation a été souvent relevé aussi. Plusieurs ont discuté de la perte de leurs abris ou leurs moyens de subsistance comme étant négatif à leur pouvoir de se soutenir et de rebondir. Les  achats à crédit sans moyens de pouvoir les repayer ainsi que les détresses mentionnées démontrent également une situation de précarité, soulignant le manque d’adaptation par les PDI. </t>
  </si>
  <si>
    <t>DP11.1.Aide sociale (gouvernement)</t>
  </si>
  <si>
    <t>DP11.2.Petit commerce</t>
  </si>
  <si>
    <t>DP11.3.Assistance de la famille</t>
  </si>
  <si>
    <t>DP.11.4 Aide des amis</t>
  </si>
  <si>
    <t>DP11.5. Achats à crédit</t>
  </si>
  <si>
    <t>DP11.6. Soutien mutuel à l'intérieur du site</t>
  </si>
  <si>
    <t>DP11.6.1Coopération et entraide entre PDI</t>
  </si>
  <si>
    <t>DP11.6.2 Entraide dans un cercle limité</t>
  </si>
  <si>
    <t>DP11.6.3 Entraide entre PDI des mêmes salles</t>
  </si>
  <si>
    <t>DP11.6.4 Entraide en famille</t>
  </si>
  <si>
    <t>DP11.6.5 Malgré beaucoup de frustrations et de ressentiments</t>
  </si>
  <si>
    <t>DT12. Manque de stratégie d'adaptation</t>
  </si>
  <si>
    <t>DP12.1. Manque de solidarité entre PDI</t>
  </si>
  <si>
    <t>DP12.2.Manque de l'assistance de la famille</t>
  </si>
  <si>
    <t>DP12.2.1 Membre du ménage géneratrice.teur de revenu perdu ou blessés lors du conflit</t>
  </si>
  <si>
    <t xml:space="preserve">Toutes nos affaires sont perdues, nos business n’existent plus, nous n’avons aucune activité, nous sommes livrés à nous-même, deux bras ballants, surtout certain d’entre nous n’ont personne à appeler pour les aider. Comme moi, je n’ai personne, ainsi que mes enfants, mon mari est mort dans le « catastrophe » je vis seul avec mes six enfants. Quand je parle de catastrophe, je fais référence aux faits que les bandits nous ont mis dehors de nos maisons, ils nous ont dépouillés, ils ont brulé nos maisons, nous avons perdu des gens chers a nous. Moi j’ai perdu le père de mes enfants, mon frère et mon oncle ont été atteint de projectiles. Moi, pour me sauver j’ai dû courir avec mes deux bras sur la tête, accompagnée de mes enfants, car ce qui était primordial pour nous était de sauver de nos vies. Donc, oui, nous sommes énormément victimes, nous sommes victimes de viol aussi.  </t>
  </si>
  <si>
    <t>DP12.3. Peu de soutien de la communauté hôte</t>
  </si>
  <si>
    <t>DP12.4. Achats ou commerce fait à crédit sans moyens de repayer</t>
  </si>
  <si>
    <t>DP12.5. Moyen de subsistance et abris perdus lors du déplacement</t>
  </si>
  <si>
    <t>DP12.6. Détresse psychosocial*</t>
  </si>
  <si>
    <t xml:space="preserve">Parfois je me lève je ne sais pas quoi faire pour leur donner franchement j’ai toujours les larmes aux yeux avec les enfants .Maintenant j’ai l’impression d’avoir tellement de problèmes malgré ma taille c’est peut-être le stress, c’est à cause de cela parce que quelqu’un m’a dit que le stress rend les gens minces et qu’ils les rendent grosses aussi, c’est probablement le stress parce que je domine tout le temps, j’ai mal à la tête, je ne me sens pas bien. </t>
  </si>
  <si>
    <t>DP12.7. Pas de travail sur le site</t>
  </si>
  <si>
    <t xml:space="preserve">5. Quels sont vos attentes principales par rapport à la réponse humanitaire et les acteurs humanitaires? </t>
  </si>
  <si>
    <t>DT13. Attentes principales de l'humanitaire</t>
  </si>
  <si>
    <t>DP13.1 Trouver un logement</t>
  </si>
  <si>
    <t>En termes d’attentes par rapport à la réponse humanitaire, plus que la moitié des PDI et tous les PDI profil personne en situation handicap ont rapporté le besoin pour l’assistance monétaire. Au même temps, l’appréciation pour tous genres d’assistance et pour l’assistance en logement ont été aussi mentionné comme attentes principaux.</t>
  </si>
  <si>
    <t>DP13.2.Adresser chaque bénéficiaire individuellement par téléphone</t>
  </si>
  <si>
    <t>DP13.3.Trouver un travail/activité pour revenus</t>
  </si>
  <si>
    <t>DP13.3.1Pour ne pas être dépendant sur l'aide humanitaire</t>
  </si>
  <si>
    <t>DP13.4. Tout genre de l'assistance (en nature, financière)</t>
  </si>
  <si>
    <t>DP13.5. Distribution aide monétaire</t>
  </si>
  <si>
    <t>6. Quelle modalité d’assistance préférez-vous, et pourquoi ?</t>
  </si>
  <si>
    <t>DT14. Modalité d'aide préférée</t>
  </si>
  <si>
    <t>DP14.1.Aide financière</t>
  </si>
  <si>
    <t>DP14.1.1Pour le logement (i.e. Location)</t>
  </si>
  <si>
    <t>DP14.1.2Pour l'éducation des enfants</t>
  </si>
  <si>
    <t xml:space="preserve">mais s’ils préfèrent payer directement l’écolage , ben merci ca me serait utile. mais il ne faut pas oublier qu’il faut préparer le lunch pour les enfants le matin et aussi leur laisser un petit quelque chose à leur retour afin qu’ils puissent étudier leurs leçons, maintenant si je les trouve </t>
  </si>
  <si>
    <t>DP14.1.2Pour faire du commerce/ source de revenus</t>
  </si>
  <si>
    <t xml:space="preserve">Voilà, parce que lorsque tu recois une somme, aujourd’hui, tu décides de cuisiner du poisson, le lendemain, tu décides de faire du poulet, le surlendemain, tu cuisines autre chose c’est de l’argent jeté par les fenêtres. Si tu as vraiment besoin de la chose, vaut mieux que tu en achètes un peu , tu en laisses un peu e si tu as…. Bon il n’est pas donne à tout le monde de pouvoir faire du commerce. Mais si tu as pour habitude de faire du commerce, investis en une partie et tu auras beaucoup plus de rentrées </t>
  </si>
  <si>
    <t>DP14.1.3Pour acheter de la nourriture</t>
  </si>
  <si>
    <t>DP14.1.4 Pour des NFI</t>
  </si>
  <si>
    <t>DP14.1.5 Plus durable que l'aide en nature</t>
  </si>
  <si>
    <t>DP14.1.6 Pour éviter le désodre lors de la distribution</t>
  </si>
  <si>
    <t>DP14.2. Aide en nature</t>
  </si>
  <si>
    <t>DP14.2.1Kits alimentaires</t>
  </si>
  <si>
    <t>DP14.22Kits WASH</t>
  </si>
  <si>
    <t>DP14.2.3Moins préférés que l'aide financière</t>
  </si>
  <si>
    <t>DP14.2.4Nourriture</t>
  </si>
  <si>
    <t>DT15. Modalité d'aide financière préféré</t>
  </si>
  <si>
    <t>DP15.1. Envoyer sur les téléphones</t>
  </si>
  <si>
    <t>. Ils doivent contacter directement les bénéficiaires par leur numéro de téléphone. Cela facilitera une meilleure gestion de la distribution. Car, quand la distribution se fait comme d’habitude dans le site. Cela entraine la participation des gens de la zone.. qui n'habitent meme pas sur le site</t>
  </si>
  <si>
    <t>DP15.1.1Envoyé sur moncash</t>
  </si>
  <si>
    <t>l'argent serait mieux sur Moncash pour éviter les vols et c'est cette modalité qui me fera du bien. Car, c’est moi qui connais le code de mon téléphone. Cela ne peut pas s’envoler comme sur l’argent cash. On te donne l’argent, si par exemple, je veux dépenser 5000 gourdes et garder une autre partie. Ce n’est pas possibles. Quand tu as besoin de l’autre partie, tu vas le chercher, ils l’ont volé. C’est ce qui fait que je recommande Moncash pour le transfert d’argent.</t>
  </si>
  <si>
    <t>DP15.2. Récupération au bureau</t>
  </si>
  <si>
    <t>DP15.3. Tous moyens qui se fait avec une carte d'identité</t>
  </si>
  <si>
    <t>DP15.4. Options qui ne nécessitent pas un compte bancaire</t>
  </si>
  <si>
    <t xml:space="preserve">7. Quelles solutions envisagez-vous au long-terme pour votre situation, et quelles interventions pourraient faciliter ces solutions ? </t>
  </si>
  <si>
    <t>DT18. Intentions de relocalisation</t>
  </si>
  <si>
    <t xml:space="preserve">Les réponses recueillies sur les intentions de relocalisation restent variées. Plusieurs ont mentionnés la volonté de rentrer chez eux ou dans leurs localités d’origine si la sécurité s’améliore, mais le manque de moyens pour reconstruire leurs maisons reste un facteur dissuasif. D’autres ont exprimé la volonté de s’installer autre part à Port-au-Prince dans une zone plus sécuritaire, les connaissances existantes étant des facteurs encourageants souvent mentionnés. Cependant, une perception de la méfiance et la discrimination envers les nouveaux arrivants découragent certains d’aller de trouver une nouvelle zone à habiter. Le blocage de routes et le manque de moyens financiers pour le déplacement empêchaient d’autres d’aller en province. Une minorité ne savaient pas où ils iraient mais ont tout de même exprimé vouloir sortir du site. Enfin, la peur de l’insécurité en sortant du site a aussi été mentionné comme un frein. Toutes les intentions de relocalisation étaient dépendantes de la situation sécuritaire dans la ville. 
La nécessité de la restauration de la sécurité a été mentionnée régulièrement dans les discussions de solutions long-terme, soulignant la difficulté de trouver des moyens pour les PDI de retourner à la vie normale tandis que l’insécurité continue. Malgré cela, plusieurs PDI ont fait référence à des interventions potentielles qui aideraient, notamment des activités pour gagner de l’argent, ou une aide pour le logement. Une minorité a aussi mentionné qu’une aide pour rebâtir les maisons détruites serait pratique, et une aide pour l’éducation des enfants a aussi été soulignée par quelques-uns à être importante. </t>
  </si>
  <si>
    <t>DP18.1.Aller en province</t>
  </si>
  <si>
    <t>DP18.1.1Comme deuxième choix</t>
  </si>
  <si>
    <t>DP18.2.Installer quelque part dans Port au Prince</t>
  </si>
  <si>
    <t>DP18.3.Simplement sortir du site</t>
  </si>
  <si>
    <t>DP18.4.Retourné au même localité</t>
  </si>
  <si>
    <t>DT17.Facteurs encourageant pour le déplacement</t>
  </si>
  <si>
    <t>DP17.1.Retourner chez eux si la sécurité s'améliore</t>
  </si>
  <si>
    <t>DP17.2. Les endroits familières pour la personne ou le ménage</t>
  </si>
  <si>
    <t>DT18.Facteur décourageant pour le déplacement</t>
  </si>
  <si>
    <t>DP18.1Manque de connexions familiales</t>
  </si>
  <si>
    <t>DP18.2.Discrimination contre gens non de la zone</t>
  </si>
  <si>
    <t>Si je vais dans une zone ou je ne connais personne, il y aura automatiquement une enquête sur moi ; d’ailleurs c’est comme ca que Canape-Vert fonctionne . Moi je sais que je suis Clean, mais les autres non même lorsque c’est le cas pour moi n’oublie pas qu’il y a des types qui ne le sont pas.</t>
  </si>
  <si>
    <t>DP18.3.Manque de moyens financiers</t>
  </si>
  <si>
    <t>DP18.3.1 empêchent le déplacement</t>
  </si>
  <si>
    <t>DP13.3.2 empêche la reconstruction</t>
  </si>
  <si>
    <t>DP18.4. Blocage des routes</t>
  </si>
  <si>
    <t>DP18.5. Peur de l'insécurité au sorti du site</t>
  </si>
  <si>
    <t>DP18.5.1Peur de la VBG au sortir de la site</t>
  </si>
  <si>
    <t xml:space="preserve">La question de viol se fait très fréquemment, surtout a l’époque ou les bandits avaient envahis nos quartiers et qu’on courrait.  Surtout les gens qui étaient retournes après, pour faire un constat de l’état de leur maison, si la maison est pillée, brulée ou non, a ce moment, certaine personne tombait sur eux a l’intérieur de la maison ou alors ils faisaient irruptions dans la maison et c’est la qu’ils passaient a l’acte de viol. Mais dans le site, j’en ai entendu parler que ces actions-là se font, mais moi personnellement je ne suis pas encore témoin de cela. </t>
  </si>
  <si>
    <t>DT19. Solutions à long-terme</t>
  </si>
  <si>
    <t>DP19.1. Activités pour gagner de l'argent</t>
  </si>
  <si>
    <t>DP19.2. L'aide humanitaire uniquement</t>
  </si>
  <si>
    <t>DP19.3. Moyens financière pour le logement</t>
  </si>
  <si>
    <t>DP19.4.Logement sécuritaire à long terme (i.e. &gt;1 ans)</t>
  </si>
  <si>
    <t>DP19.5 Aide pour rebâtir maisons détruites</t>
  </si>
  <si>
    <t>DP19.6. Aide financière pour l'éducation des enfants</t>
  </si>
  <si>
    <t>vous qui m’intervieuwer, c’est parce que vos parents vous a envoye a l’[ecole, qui vous permette de faire ce travail. Moi, même si je ne peux rien offrir d’autres a mes enfants, je veux leur offrir l’education (la scolarité) , puisqu’un jour je vais mourir, mais pour qu’au moins, ils soient capables de vivre correctement malgré mon absence.</t>
  </si>
  <si>
    <t>DP19.7.Activité renforcement de capacité d'éducation</t>
  </si>
  <si>
    <t>DP19.8. Croyance religieuse</t>
  </si>
  <si>
    <t>DP17.9.Restauration de la sécurité</t>
  </si>
  <si>
    <t>DT20. Balance solutions court-termes vs long-termes</t>
  </si>
  <si>
    <t xml:space="preserve">DP20.1.Appréciation pour les solutions à court terme même si les solutions à long-termes semblent inaccessibles </t>
  </si>
  <si>
    <t>quelqu’un qui t’aide avec deux enfants te fait une faveur même si elle te dit d’attendre jusqu’à janvier , tu es bien oblige de le faire . Parce que tu n’avais pas cette espérance mais tu recommences à vivre parce que tu l’as a présent .</t>
  </si>
  <si>
    <t>DP20.2. Manque de moyens pour penser au long-terme</t>
  </si>
  <si>
    <t xml:space="preserve">8. Quels sont vos préoccupations, si vous en avez, par rapport aux actions de relocalisation des personnes déplacées, afin de libérer les écoles ? </t>
  </si>
  <si>
    <t>DT21. Préoccupations sur les actions de relocalisation</t>
  </si>
  <si>
    <t>DP21.1.Besoin de consultations</t>
  </si>
  <si>
    <t>Mauvaise communication de la part des acteurs</t>
  </si>
  <si>
    <t>DP21.2.Besoin d'un assistance pour les solutions durables</t>
  </si>
  <si>
    <t>DP21.3.Confidence dans les gestionnaires des sites</t>
  </si>
  <si>
    <t>DP21.4.Manque de confiance dans les actions de relocalisation imminent</t>
  </si>
  <si>
    <t>Du coup, pendant qu’on est là, les responsables viennent retirer les bancs des écoles. Ce qui peut montrer à clair qu'ils n'ont pas une vision de nous relocaliser réellement.</t>
  </si>
  <si>
    <t>DP21.4.1 Inscrit mais n'ont rien reçu</t>
  </si>
  <si>
    <t>DP21.4.2 Manque d'action liés aux promesses de relocalisation</t>
  </si>
  <si>
    <t xml:space="preserve">DP21.5 Difficulté de trouver une maison dans les limites financières* </t>
  </si>
  <si>
    <t>DP21.6.Content de partir en cas de relocalisation</t>
  </si>
  <si>
    <t>DP21.6.1Si relocalisé dans un endroit plus hygiénique</t>
  </si>
  <si>
    <t>Si on nous relocalise pour aller dans un autre endroit où on va vivre mieux ce serait bien. Car, par ici, on cohabite avec des insectes : punaises, moustiques et cafards. Il n’y a pas un bloc sanitaire qui respecte les règles d’hygiène, Il n’y a pas de douche, on prend nos bains en plein milieu de la rue, derrière des voitures, les gens du quartier, qui habitent tout près du site ne tolèrent pas ce genre de pratique.</t>
  </si>
  <si>
    <t>DP21.7.Nécessité de libérer les écoles pour l'éducation</t>
  </si>
  <si>
    <t>DP21.7.1 Responsables de l'école ont dit que le site sera vidé</t>
  </si>
  <si>
    <t>DP21.8. Manque de volonté d'être relocalisé à un autre site</t>
  </si>
  <si>
    <t xml:space="preserve">Si elle me relocalise en me mettant dans un autre site, c’est laver les mains et les essuyer par terre. C’est comme si on n’a rien fait. </t>
  </si>
  <si>
    <t>DP21.8.1Problème d'être inconnu dans une nouvelle zone</t>
  </si>
  <si>
    <t>DP21.9Préoccupation l'incertitude des décisions</t>
  </si>
  <si>
    <t>DP21.10 Préoccupation d'être déplacés de force</t>
  </si>
  <si>
    <t>DP21.11.Résignation: partir sans autre options</t>
  </si>
  <si>
    <t>DT22.Actions à prendre au cas où assisté avec la relocalisation</t>
  </si>
  <si>
    <t>DP22.1. Quitter le site</t>
  </si>
  <si>
    <t>DP22.2. Donner de l'assistance aux amis</t>
  </si>
  <si>
    <t>DP22.3.Chercher une maison</t>
  </si>
  <si>
    <t>DP22.4. Inscription à un cours/ renforcement de capacité pour trouver un moyen de subsistance</t>
  </si>
  <si>
    <t>DP22.5. Commencer un commerce</t>
  </si>
  <si>
    <t xml:space="preserve">9. Comment voyez-vous la capacité des acteurs communautaires à vous représenter? Quels sont les aspects qui fonctionnent bien et quels aspects seraient à améliorer? </t>
  </si>
  <si>
    <t>DT23. Capacité d'acteur communautaire</t>
  </si>
  <si>
    <t>La perception des acteurs communautaires différait largement entre les deux sites. Tandis que les PDI du premier site avait une vue plutôt divisée sur eux, ceux du deuxième site avaient une perception généralement positive, en vue du fait qu’ils ont été rapportés avoir des bonnes capacités et une bonne coordination en lien avec les acteurs ONG. Ces perceptions ont été renforcés par des interactions positives avec les acteurs communautaires rapportés par certains PDI. 
Cependant, plusieurs critiques étaient communes aux deux sites, bien qu’ils étaient beaucoup plus marqués dans le premier. Ces critiques faisaient référence à la perception que les acteurs communautaires pouvaient faire une mauvaise sélection des bénéficiaires et qu’ils manquaient la capacité nécessaire pour gérer le site. Ces perceptions sont complémentées avec des rapports du favoritisme ou du détournement d’aide vers les acteurs communautaires eux-mêmes. Au-delà de ces actes frauduleux, certains PDI ont eu l’impression que les acteurs communautaires ont été mal choisis et qu’ils ne se comportent d’une manière qui compromettre la sécurité des PDI sans redevabilité. 
Quant au manque de capacité des acteurs communautaires dans la gestion du site, cela a été plutôt perçu par les PDI comme une tendance à laisser les personnes vivant hors site bénéficier de l’assistance. Les PDI ont également rapporté, en tant que mauvaise compétence que les acteurs communautaires manquent des moyens de gérer des distributions et qu’ils se battent entre eux- ce qui n’exemplifie pas les valeurs humanitaires selon eux. Malgré ces critiques, d’autres PDI semblent plus sont plutôt de la perception que les acteurs communautaires font le mieux qu’ils peuvent avec ce qu’ils ont.</t>
  </si>
  <si>
    <t>DP23.1.Mauvaise perception: Sélection de bénéficiaires</t>
  </si>
  <si>
    <t>DP23.1.1Favorisation de bénéficiaires vivant dans les salles</t>
  </si>
  <si>
    <t>DP23.1.2 acteurs communautaires retiennent une partie de l'assistance</t>
  </si>
  <si>
    <t>DP23.2.Manque de capacité nécessaire</t>
  </si>
  <si>
    <t>DP23.2.1Permettant ceux qui vivant hors site de bénéficier à l'assistance</t>
  </si>
  <si>
    <t>DP23.2.2Pas en alignement avec les valeurs humanitaires</t>
  </si>
  <si>
    <t>DP23.2.3Membres communautaires dans le besoin aussi</t>
  </si>
  <si>
    <t>DP23.2.4 Manque de moyens pour gérer distributions*</t>
  </si>
  <si>
    <t>DP23.2.5 Se battent entre eux</t>
  </si>
  <si>
    <t>DP23.3.Impunité</t>
  </si>
  <si>
    <t>DP23.4 Membres communautaires malchoisis</t>
  </si>
  <si>
    <t>DP23.5.Mauvais comportement des acteurs communautaires</t>
  </si>
  <si>
    <t>DP23.5.1Abus sexuels</t>
  </si>
  <si>
    <t>DT23.5.2 Violence</t>
  </si>
  <si>
    <t>DP23.6. Aucune perception des acteurs communautaires</t>
  </si>
  <si>
    <t>DP23.7.Font du mieux qu'ils peuvent</t>
  </si>
  <si>
    <t>DP23.8 Acteur communautiare ne dort pas sur le site mais quand même vu comme réactif</t>
  </si>
  <si>
    <t>DP23.9. Perception positive des acteurs communautaires</t>
  </si>
  <si>
    <t xml:space="preserve">DP23.9.1 Bonne capacité </t>
  </si>
  <si>
    <t>DP23.9.1 Capables de faire les liens avec les ONGs</t>
  </si>
  <si>
    <t>DP23.10. Interactions positives avec des acteurs communautaires</t>
  </si>
  <si>
    <t xml:space="preserve">10. Que feriez-vous si vous rencontrez un problème avec l'assistance humanitaire?  </t>
  </si>
  <si>
    <t>DT24 Mécanismes de plainte</t>
  </si>
  <si>
    <t>Les perceptions sur les mécanismes de gestion diffèrent aussi par site, avec ceux du premier site notamment plus réticent d’utiliser les mécanismes comparés au deuxième site. Il semble y avoir un manque de confiance marqué dans le premier site dans l’efficacité de ces mécanismes accompagné d’un sentiment d’impuissance et de résignation, et une certaine peur de représailles a aussi été notée. Presque la moitié des PDI du premier site ont donc dit qu’ils ne feraient rien s’ils avaient une plainte, ainsi qu’une bonne partie du deuxième site, bien que ceci semblait plutôt lié au manque de connaissance des canaux de plaintes. À noter également que presque tous les PDI hommes ont dit préférer ne rien faire. Pour le petit nombre de PDI qui ont affirmé qu’ils utiliseraient un mécanisme de plainte, les canaux mentionnés étaient plutôt les lignes vertes ou porter plainte directement aux acteurs communautaires. Les acteurs gouvernementaux étaient aussi identifiés comme acteurs pouvant recevoir des plaintes. Dans le deuxième site, plus de PDI ont mentionné qu’ils utiliseraient la ligne verte, et l’existence d’une boîte à plainte a aussi été mentionnée, qui était dit à être meilleure afin de pouvoir écrire les plaintes sans en parler.</t>
  </si>
  <si>
    <t>DP24.1. Ligne verte</t>
  </si>
  <si>
    <t>DP24.2. Porter plainte aux agents gouvernementaux</t>
  </si>
  <si>
    <t>DP24.3. Porter plainte aux acteurs communautaires</t>
  </si>
  <si>
    <t>DP24.4 Boîte de plainte</t>
  </si>
  <si>
    <t>DP24.4.1 Permet d'écrire plainte sans en parler</t>
  </si>
  <si>
    <t>DP24.5. Manque de confiance dans les mécanismes de plaintes</t>
  </si>
  <si>
    <t>DP24.6. Faire rien</t>
  </si>
  <si>
    <t>DP24.6.1 Perte des numéros donnés</t>
  </si>
  <si>
    <t>DP24.6.2 Sentiment d'impuissance, résignation</t>
  </si>
  <si>
    <t>DP24.6.3 Manque de connaissance des canaux de plaintes</t>
  </si>
  <si>
    <t>DP24.6.4 Pour les cas de mauvais comportement des acteurs humanitaires</t>
  </si>
  <si>
    <t>DP24.6.5 Soit content d'avoir évité la violence liée à la distribution</t>
  </si>
  <si>
    <t>Ma vie est beaucoup plus importante qu’un sac de riz , ma vie est beaucoup plus importante qu’un kit. Donc je choisis de laisser ça partir. Si cela est à moi okay mais sinon tant pis…</t>
  </si>
  <si>
    <t>DP24.6.6 Peur des représailles</t>
  </si>
  <si>
    <t xml:space="preserve">Bon si je devais porter plainte, j’aurais choisi de ne pas le faire, tout a l’heure je t’ai bien raconté que j’ai été victime, j’aurais pu le faire mais j’en ai décidé autrement, ma vie est beaucoup plus importante que cela. </t>
  </si>
  <si>
    <t>11. Quelles suggestions générales avez-vous pour améliorer la gestion des sites et l'assistance humanitaire dans les sites, y compris par rapport à l'assistance monétaire? Quelles seraient les meilleurs moyens de vous inclure dans les décisions qui vous affectent ?</t>
  </si>
  <si>
    <t>DT25.  Suggestions générales</t>
  </si>
  <si>
    <t>DP25.9. Relocalisation des gens</t>
  </si>
  <si>
    <t>DP25.8 Assurer questions d'hygiène  (ie. Aider avec infestations de rats/insectes)*</t>
  </si>
  <si>
    <t>DP25.12 Continuer de bien travailler avec les acteurs communautaires</t>
  </si>
  <si>
    <t>DP25.13 Avoir au moins un membre des acteurs communautaires sur le site à tout moment (dormir sur site)</t>
  </si>
  <si>
    <t>DP25.2. Meilleure communication</t>
  </si>
  <si>
    <t>DP25.1. Renforcer la participation des populations affectées dans la prise de décision</t>
  </si>
  <si>
    <t>DP25.1.1 Consultation des personnes handicaps</t>
  </si>
  <si>
    <t>DP25.1.2 Du part des ONG</t>
  </si>
  <si>
    <t>DP25.2.1 Plus de consultations en générale</t>
  </si>
  <si>
    <t>DP25.3. Mieux identifier les bénéficiaires par des papiers identifiants</t>
  </si>
  <si>
    <t>DP25.11.Élargir sélection des bénéficiaires</t>
  </si>
  <si>
    <t>DP25.11.1 Personnes vivant dans des structures de cohabitation (i.e. Enfants sans parents) pas prises en compte</t>
  </si>
  <si>
    <t>DP25.11.2 Priorisation des personne âgées, femmes enceintes et handicap</t>
  </si>
  <si>
    <t>DP25.10. Réduire la violence lors des distributions</t>
  </si>
  <si>
    <t>DP25.5Réalisation des distributions à l'extérieur du site sans impliquer les acteurs communautaires</t>
  </si>
  <si>
    <t>DP25.4. Choisir des responsables fiables pour la distribution de l'aide</t>
  </si>
  <si>
    <t>DP25.4.1 Non à travers les acteurs communautaires</t>
  </si>
  <si>
    <t>DP25.4.2 Mieux impliquer les présidents de salles</t>
  </si>
  <si>
    <t>DP25.4.3 Acteurs humanitaires font distribution eux-mêmes</t>
  </si>
  <si>
    <t>DP25.6.Réalisation des distributions après la fermeture des barrières du site</t>
  </si>
  <si>
    <t>DP25.7.Ne pas stocker des biens des distributions sur le site</t>
  </si>
  <si>
    <t>Data Saturation: Number of new DPs</t>
  </si>
  <si>
    <r>
      <rPr>
        <b/>
        <sz val="10"/>
        <color theme="0"/>
        <rFont val="Segoe UI"/>
        <family val="2"/>
      </rPr>
      <t xml:space="preserve">ID Entretien </t>
    </r>
    <r>
      <rPr>
        <sz val="9"/>
        <color theme="0"/>
        <rFont val="Segoe UI"/>
        <family val="2"/>
      </rPr>
      <t>(Code anonysé)</t>
    </r>
  </si>
  <si>
    <t>MJA1</t>
  </si>
  <si>
    <t>MJA2</t>
  </si>
  <si>
    <t>MJA3</t>
  </si>
  <si>
    <t>MJA4</t>
  </si>
  <si>
    <t>MJA5</t>
  </si>
  <si>
    <t>CLA1</t>
  </si>
  <si>
    <t>CLA2</t>
  </si>
  <si>
    <t>CLA3</t>
  </si>
  <si>
    <t>CLA4</t>
  </si>
  <si>
    <t>CLA5</t>
  </si>
  <si>
    <t>CLA6</t>
  </si>
  <si>
    <t>Total # Réferences par Point de Discussion Site 1</t>
  </si>
  <si>
    <t>Total # References par Point de Discussion Site 2</t>
  </si>
  <si>
    <t>Total # Réferences par Point de Discussion autorité local</t>
  </si>
  <si>
    <t>Total # Réferences par Point de Discussion acteur humanitaire</t>
  </si>
  <si>
    <t>Total # Réferences par Point de Discussion acteur communautaire</t>
  </si>
  <si>
    <t>Total # Réferences par Point de Discussion site 1&amp;2</t>
  </si>
  <si>
    <t>Résumé des résultats clés Site 1 &amp; 2</t>
  </si>
  <si>
    <r>
      <rPr>
        <b/>
        <sz val="10"/>
        <color theme="0"/>
        <rFont val="Segoe UI"/>
        <family val="2"/>
      </rPr>
      <t>Catégorie d'Acteur</t>
    </r>
    <r>
      <rPr>
        <sz val="9"/>
        <color theme="0"/>
        <rFont val="Segoe UI"/>
        <family val="2"/>
      </rPr>
      <t xml:space="preserve"> </t>
    </r>
  </si>
  <si>
    <t>autorité local</t>
  </si>
  <si>
    <t>acteur communautaire</t>
  </si>
  <si>
    <t>Acteur humanitaire</t>
  </si>
  <si>
    <t>Role</t>
  </si>
  <si>
    <t>acteur terrain</t>
  </si>
  <si>
    <t>coordination</t>
  </si>
  <si>
    <t>MJ</t>
  </si>
  <si>
    <t xml:space="preserve">MJ </t>
  </si>
  <si>
    <t>CL</t>
  </si>
  <si>
    <t>1. Quelles sont vos (vous et votre organisation/agence, si pertinent) capacités existantes à la gestion de la crise dans les sites dans lesquels vous intervenez, en tant qu'acteur impliqué dans la réponse ?</t>
  </si>
  <si>
    <t>DT1.  Réponse de l'organisation</t>
  </si>
  <si>
    <t>DP1.1. Activités de sensibilisation</t>
  </si>
  <si>
    <t>La plupart des IC ont rapporté qu’ils travaillent dans la gestion de site qui s’agisse principalement de la remontée de l’information envers les instances de coordination mais aussi d’assurer une présence sur les sites qui permet la prévention des conflits, des échanges d’information avec les PDI et la collaboration avec des acteurs différents. Les capacités liées à la réponse humanitaire semblent varier entre les types d’acteurs aussi. Tandis que les acteurs humanitaires ont rapporté plutôt qu’ils livrent l’assistance en nature (WASH, nourriture, santé), les acteurs autorité locaux ont plutôt noté qu’ils réfèrent les PDI à d’autres services comme ceux de santé. Les acteurs communautaires semblent avoir des rôles plus transversaux qui touchent l’appui ou la fourniture des assistances ainsi que le référencement aux services. Les activités de sensibilisation, notamment pour l’hygiène et la gestion des déchets, ont été rapportées plutôt par les IC acteurs humanitaires. 
La moitié des IC étaient de l’avis qu’il y avait une bonne coordination entre acteurs, notamment, et qu’ils partagent un objectif commun. Cependant, quelques lacunes ont été soulevées, comme des risques de tensions entre acteurs, par exemple dû à des retards, et des cas de manque de suivi et de mauvaise communication laissant des failles dans la réponse. "</t>
  </si>
  <si>
    <t>DP1.1.1 Promotion et sensibilisation à l'hygiène et gestion des déchets</t>
  </si>
  <si>
    <t>DP1.1.2 à travers les cliniques Mobiles</t>
  </si>
  <si>
    <t>DP1.2. Gestion du site</t>
  </si>
  <si>
    <t>DP1.2.1 Surveillance, présence, assurance</t>
  </si>
  <si>
    <t>On veut éviter qu’ils sentent qu’ils ont un manque ou que les responsables restent indiferents vis-à-vis d’eux</t>
  </si>
  <si>
    <t>DP1.2.2 Remonté de l'information envers les instances de coordination</t>
  </si>
  <si>
    <t>DP1.2.3 Prévention des conflits</t>
  </si>
  <si>
    <t>DP1.2.4 Échange d'informations avec les PDIs</t>
  </si>
  <si>
    <t>DP1.2.5 Collaboration entre acteurs communautaires et de l'autorité et les acteurs humanitaires</t>
  </si>
  <si>
    <t>Parfois certains ONG viennent  sur ce site pour apporter de l’assistance aux PDI sans passer par les gestionnaires CLA2</t>
  </si>
  <si>
    <t>DP1.3 Suivi et référencement  des PDI à d'autres services</t>
  </si>
  <si>
    <t>DP1.3.1 à l'hôpital</t>
  </si>
  <si>
    <t>DP1.4. Assistance monétaire</t>
  </si>
  <si>
    <t>DP1.4.1 Type d'assistance: MPCA</t>
  </si>
  <si>
    <t>DP1.4.2 Type d'assistance: le transport en province</t>
  </si>
  <si>
    <t>DP1.4.3 Assistance distribuée aux familles d'accueil</t>
  </si>
  <si>
    <t>DP1.4.4Type d'assistance: location</t>
  </si>
  <si>
    <t>DP1.4.5 Bénéficiaires ciblés par les enquêtes de ciblage</t>
  </si>
  <si>
    <t>DP1.4.6 Distribué sur les mobiles</t>
  </si>
  <si>
    <t>DP1.4.7 Complémenté par des séances de sensibilisation (information sur les transactions, critères de sélection, MGP)</t>
  </si>
  <si>
    <t>DP1.5. Assistance en nature</t>
  </si>
  <si>
    <t>DP1.5.1 Type d'assistance: plat chaud</t>
  </si>
  <si>
    <t>DP1.5.2 Type d'assistance: WASH (i.e. Kits NFI)</t>
  </si>
  <si>
    <t>DP1.5.3 Type d'assistance: Réhabilitation blocs sanitaires</t>
  </si>
  <si>
    <t>DP1.5.4 Type d'assistance: Clinique mobile</t>
  </si>
  <si>
    <t>DP1.6 Appui aux activités préparatifs avant les distributions</t>
  </si>
  <si>
    <t>DT2.Perception sur les capacités existants</t>
  </si>
  <si>
    <t>DP2.1. Bonnes capacités techniques et ressources humaines</t>
  </si>
  <si>
    <t>DP2.2.Ressources humaine insuffisante comme réponse</t>
  </si>
  <si>
    <t>DT3. Perception sur la coordination avec d'autres acteurs</t>
  </si>
  <si>
    <t>DP3.1.Bonne coordination entre acteurs</t>
  </si>
  <si>
    <t>DP3.1.1 Pour éviter les doublons, identifier les lacunes</t>
  </si>
  <si>
    <t>DP3.1.2Motivé par la réception de l'assistance (acteurs communautaires)</t>
  </si>
  <si>
    <t>DP3.1.3 Partage d'un objectif en commun de donner des réponses aux PDI</t>
  </si>
  <si>
    <t>DP3.2. Sens de méfiance entre acteurs différents</t>
  </si>
  <si>
    <t>DP3.3. Manque de suivi ou de communication laissant un gap dans la réponse</t>
  </si>
  <si>
    <t>DP3.4. Risques de tensions</t>
  </si>
  <si>
    <t>DP3.4.1 Entre ONG et la communauté PDI ou les acteurs communautaires lors des retards</t>
  </si>
  <si>
    <t>DP3.4.2 Entre ONG perçus comme faisant un mauvais travail</t>
  </si>
  <si>
    <t>DP3.4.3 Entre ONG et les acteurs communautaires de site lorsque les ONG échangent avec les PDI eux même surtout sur les cas de protection</t>
  </si>
  <si>
    <t>2. Est-ce qu'il y a eu des nouveaux arrivants dans le site depuis les derniers quatre semaines suite aux conflits qui continue dans les zones avoisinantes ?</t>
  </si>
  <si>
    <t>DT4: Mouvements des PDI</t>
  </si>
  <si>
    <t>DP4.1. Il y a des nouveaux arrivants</t>
  </si>
  <si>
    <t>En outre, il y en a certains PDI qui ont laissés le site temporairement, car ils font  des vas et viens entre leurs anciens quartier et le site en question et parfois ils passent leurs journée en dehors du camp et reviens dans la soirée  CLA2</t>
  </si>
  <si>
    <t>DP4.1.1 Environs 50 ménages notés comme nouveaux arrivants</t>
  </si>
  <si>
    <t>DP4.1.2 3 nouveaux arrivants estimés mais de manière temporaire</t>
  </si>
  <si>
    <t>DP4.1.3 zones de provenance mentionnés</t>
  </si>
  <si>
    <t>DP4.2 Fluctuation des PDI dans les sites au cours de la journée/la nuitée</t>
  </si>
  <si>
    <t>Site 1: les 5500 personnes ; elles sont stables ici. Mais il y a des gens qui sont sur le site que je n’ai même pas encore vu. S’ils ne passent pas à mon bureau, je ne saurai jamais s’ils sont là. C’est le soir que je vois la quantité de personnes que j’ai, lorsque je regarde la quantité de personnes, qui dort sur la cour.</t>
  </si>
  <si>
    <t xml:space="preserve">DP4.3. Certains PDIs ont quitté le site </t>
  </si>
  <si>
    <t>3. Quels sont les défis et obstacles principaux existant qui vous empêche à bien intervenir et à gérer la situation dans les sites?</t>
  </si>
  <si>
    <t>DT5.  Défis et obstacles à la réponse</t>
  </si>
  <si>
    <t>DP5.1. Manque de capacités financières des acteurs intervenant dans les sites</t>
  </si>
  <si>
    <t>DP5.1.1 Obligé de prioriser nombre limité de bénéficiaires</t>
  </si>
  <si>
    <t>DP5.1.2 Obligé de trouver plus de financement pour les besoins accumulant</t>
  </si>
  <si>
    <t xml:space="preserve">on avait fait un remplacement de latrine mais les gens n’ont pas attendu que les toilettes soient bien cimentées, ils les ont utiliser, donc, l’eau envahit l’espace quand ils essaient de chasser leur besoin. Moi, je fais remonter l’information aux acteurs, mais puisqu’ils avaient déjà intervenus sur le site pour ce probleme, ils prennent plus de temps pour intervenir puisque le budget est epuise pour cette partie, donc il faudra attendre, et malheureusement, eux ils ne peuvent pas attendre puisqu’ils sont dans le besoin </t>
  </si>
  <si>
    <t>DP5.2.5 De la part des acteurs humanitaires</t>
  </si>
  <si>
    <t>DP5.2 Réponse insuffisante pour répondre aux besoins des PDI</t>
  </si>
  <si>
    <t>DP5.2.1 Manque d'assistance pour les nouveaux arrivants</t>
  </si>
  <si>
    <t>DP5.2.2 Assistance fournis pas capable de répondre à tous les besoins</t>
  </si>
  <si>
    <t>DP5.2.3 Manque de nourriture</t>
  </si>
  <si>
    <t>Nous savons même rencontré des enfants qui mangent (le marc des haricots) qui ont été pile par les marchands, et lorsqu’on va s’adresser à leur mère afin qu’elles jettent un œil sur leurs enfants, elles nous répondent que si elles-mêmes, en tant que grandes personnes, elle pouvaient aussi manger cela , elles le feraient aussi , tant les choses sont difficiles. Donc la nourriture est l’un des plus gros défis qui existent sur ce site.</t>
  </si>
  <si>
    <t>DP5.2.4 Manque de premier soin</t>
  </si>
  <si>
    <t xml:space="preserve">DP5.2.6 forçant les PDI d'aller dans d'autres sites pour chercher de l'assistance </t>
  </si>
  <si>
    <t>DP5.3. Difficultés des ONG d'accéder aux sites</t>
  </si>
  <si>
    <t>DP5.4. les acteurs communautaires qui empêche l'accès des PDI à l'assistance</t>
  </si>
  <si>
    <t>DP5.5. Défis WASH</t>
  </si>
  <si>
    <t>DP5.5.1 Manque endroit de stocker l'eau</t>
  </si>
  <si>
    <t>DP5.5.2 Manque de comité d'hygiène</t>
  </si>
  <si>
    <t>un comite  d’hygiene qui se charge de nettoyer, du coup, qu’on arrive avec l’eau, si la personne ne le prends par su place, vu que l citerne est sale, elle prefere acheter de l’eau quand un camion arrive, au lieu d’utiliser l’eau de la citerne</t>
  </si>
  <si>
    <t>DP5.6. Risques protection</t>
  </si>
  <si>
    <t>DP5.6.1 PSEA: exploitation des filles pour l'assistance par leurs familles</t>
  </si>
  <si>
    <t>DP5.6.2Conflits: gens qui prennent la violence rapidement</t>
  </si>
  <si>
    <t>DP5.6.3 VBG: conflit conjugal à cause du manque d'intimité</t>
  </si>
  <si>
    <t>DP5.6.4 Insécurité: abus par les acteurs sécuritaires</t>
  </si>
  <si>
    <t xml:space="preserve">je parle de policiers en civile qui viennent ici à chaque fois qu’une distribution se fait et emportent tout ce qu’on apporte pour le peuple ; il y a beaucoup de policiers qui le font. Ils viennent avec leur arme à feu, ils tirent, ils éparpillent la foule et prennent les choses et s’en vont avec comme s’ils s’agissaient de ceux qui avaient contribué à expulser les gens de chez eux. Leur rôle est de protéger et servir mais ils n’exercent pas cela. </t>
  </si>
  <si>
    <t>DP5.6.5 Manque de capacité des acteurs à régler les conflits avec PDI et entre PDI</t>
  </si>
  <si>
    <t>DP5.6.6 Habitude de la mendicité des PDI</t>
  </si>
  <si>
    <t>Certain d’entre eux meme en recevant de kl’argent de certaine ONG decide de ne pas achetr des sandales correctes a mettre au pied afin de maintenir l’apparence de pauvrete et de toujours recevoir lors des dons</t>
  </si>
  <si>
    <t>DP5.7 Manque de cohabitation entre les anciens PDIs et les nouveaux</t>
  </si>
  <si>
    <t>DP5.8 Manque de communication avec certains ONG sans point focaux</t>
  </si>
  <si>
    <t>DP5.8.1 entre acteurs communautaires et ONG</t>
  </si>
  <si>
    <t>DP5.9 Activités de recensement paralysent d’autres activités de la réponse</t>
  </si>
  <si>
    <t>4. Dans votre expérience, quels sont les défis et obstacles principaux existant qui affectent le bon fonctionnement de la distribution de l'aide humanitaire dans les sites?</t>
  </si>
  <si>
    <t>DT6.  Défis et obstacles à la distribution</t>
  </si>
  <si>
    <t>DP6.1. Perception de fraude</t>
  </si>
  <si>
    <t>DP6.1.1 acteurs communautaires prends de l'argent pour faire entrer non-PDI dans ciblage</t>
  </si>
  <si>
    <t>DP6.1.2 Personnes sur les listes choisis par certains acteurs sans explication</t>
  </si>
  <si>
    <t>DP6.1.3 Création de tensions et complications/arrêt des activités</t>
  </si>
  <si>
    <t>DP6.1.4 Acteurs humanitaires qui prennent l'assistance pour eux même</t>
  </si>
  <si>
    <t>il n’est pas impossible que des gestionnaires se laissent impliquer dans des actes de corruptions, toutefois ca depends du degre, par exemple, recemment, il y a eu un surplus de dons sur le site et l’acteur ne voulait pas retourner avec les dons, donc, des gestionnaires et administrateurs en ont recus. Si par exemple, on distribue de la nourriture (un plat chaud) et qu’un gestionnaire en recoive, vu qu’il est present sur le site, ce n’est pas si grave. Mais il est inadmissible qu’un gestionnaire ou un administrateur commette des actes de corruption en s’accaparant des dons destines aux PDI</t>
  </si>
  <si>
    <t>DP6.2. Insuffisance de l'assistance</t>
  </si>
  <si>
    <t>DP6.3. Insécurité lors des distributions sur les sites</t>
  </si>
  <si>
    <t>DP6.3.1 Acteurs sécuritaires qui n'arrive pas à temps</t>
  </si>
  <si>
    <t>DP6.3.2 Manque d'acteurs bien placé pour assurer l'ordre lors des distributions (i.e. acteurs communautaires manque de capacité)</t>
  </si>
  <si>
    <r>
      <t>DP6.3.3 Possibilité pour qu'il y ait des conflits au cas</t>
    </r>
    <r>
      <rPr>
        <b/>
        <sz val="10"/>
        <color theme="1"/>
        <rFont val="Segoe UI"/>
        <family val="2"/>
      </rPr>
      <t xml:space="preserve"> </t>
    </r>
    <r>
      <rPr>
        <sz val="10"/>
        <color theme="1"/>
        <rFont val="Segoe UI"/>
        <family val="2"/>
      </rPr>
      <t>où  les PDI ne comprennent pas les critères de sélection</t>
    </r>
  </si>
  <si>
    <t>DP6.3.4 Conflits entre les PDIs lors des distributions</t>
  </si>
  <si>
    <t>DP6.4. Gens a l'extérieur qui bénéficient de l'assistance</t>
  </si>
  <si>
    <t>DP6.4.1Ils posent comme risque à la sécurité s'ils ne bénéficient pas</t>
  </si>
  <si>
    <t xml:space="preserve">D’autres personnes du coin sont également venues faire pression pour en trouver, et c’est vrai qu’on sait que ces personnes sont aussi en difficulté et sans eux la sécurité du site n’est pas garantie car s’ils n’acceptent pas le site dans le coin je vous garantis qu’il n’y aurait pas de site, ce sont eux qui font exister le site. </t>
  </si>
  <si>
    <t>DP6.5. Personnes défavorisées par les distributions /ciblage</t>
  </si>
  <si>
    <t>DP6.5.1 Familles monoparentales</t>
  </si>
  <si>
    <t>DP6.5.2 Personnes sans pièces</t>
  </si>
  <si>
    <t>DP6.5.3 Problème d'inscription des nouveaux arrivants</t>
  </si>
  <si>
    <t>DP6.5.4 Bénéficiaires qui ont demandé aux autres de recevoir l'assistance pour eux</t>
  </si>
  <si>
    <t>DP6.6. Mauvaise communication des attentes ou critères des distributions créant des frustrations</t>
  </si>
  <si>
    <t xml:space="preserve">la grosse erreur qu’ils ont faite était dans la communication. Quand je dis c’est la communication c’est que si je venais faire un ciblage nous donnerions l’argent a 50 femmes , je ne peux pas venir là-bas pour enregistrer tout le monde en prenant les hommes et maintenant que j’ai enregistré tout le monde a savoir Hommes et Femmes et quand l’argent est donné , le jour où il est donné je viens dire dans le site que seules les femmes auront l’argent et que je laissais les hommes s’inscrire aussi , maintenant que diront les hommes donc s’ils font du bruit ils auront raison , mais si dès le jour de mon arrivé j’avais dit non j’inscrirais uniquement pour les femmes alors les hommes n’auraient pas perdu leur temps à s’inscrire et en se mettant au ligne. </t>
  </si>
  <si>
    <t>DP6.7 Problème techniques (i.e. Coupon vides, messages mal-envoyés)</t>
  </si>
  <si>
    <t>DP6.8 Manque d'obstacles avec la distribution monétaire</t>
  </si>
  <si>
    <t>DP6.8.1ONG qui utilise les listes de bénéficiaires des activités précédentes</t>
  </si>
  <si>
    <t>DP6.9. Pas possible que les PDI reçoivent rien du tout</t>
  </si>
  <si>
    <t>DP6.10. Manque de coordination entre ONGs et acteurs communautaires avant des distributions</t>
  </si>
  <si>
    <t>5. Dans quelle mesure est-ce que l'assistance monétaire est plus ou moins adaptée que l'assistance en nature aux besoins des PDIs? </t>
  </si>
  <si>
    <t>DT7. Préférence des PDI</t>
  </si>
  <si>
    <t>Presque tous les IC ont aussi noté que les PDI préféraient l’assistance monétaire ; dans le premier site, ceci avait été rapporté comme donnant plus de liberté de choix, tandis que, plus souvent dans le deuxième site, les IC ont rapporté que cette assistance donnait plus d’autonomie aux PDI et pouvait aussi leur permettre de créer des activités génératrices de revenus. D’autres types d’assistance vus comme préférés par les PDI s’agissaient de la relocalisation ainsi que l’assistance monétaire en coupons afin d’éviter les violences pendant les distributions. 
Par rapport aux problèmes d’utilisation de l’assistance monétaire, les IC ont évoqué que les PDI manquent des compétences en gestion de l’argent. Les IC ont expliqué que les PDI n’utilisaient pas forcément l’argent à des fins durables, comme un commerce ou l’éducation des enfants. Ces IC étaient donc de l’avis que des activités de sensibilisation pour apprendre aux PDI comment mieux utiliser l’argent étaient nécessaires. D’autres problèmes rapportés étaient le nombre limité de bénéficiaires de l’assistance financière ainsi que des cas de manque de liquidité quand les PDI allaient retirer de l’argent. 
Par rapport aux problèmes d’utilisation de l’assistance en nature, quelques IC ont rapporté les problèmes liés à la mauvaise qualité, l’assistance mal-adapté ainsi que l’insuffisance"</t>
  </si>
  <si>
    <t>DP7.1. Préférence coupons pour éviter les violences sur les sites</t>
  </si>
  <si>
    <t>DP7.2. Préférence assistance monétaire</t>
  </si>
  <si>
    <t>DP7.2.1 Donner plus de liberté de choix</t>
  </si>
  <si>
    <t xml:space="preserve">quand la personne a un kit hygiénique, ça lui fait du bien ; parce qu’elle allait acheter du savon, du dentifrice. Mais si la personne a l’argent, elle n’aurait pas besoin de 10 savons, elle aurait pu prendre 2 savons en attendant et le reste de l’argent aurait servi à quelque chose d’autre. Mais maintenant la personne a 10 savons, elle les vend. </t>
  </si>
  <si>
    <t>DP7.2.2 afin de faire des activités génératrices de revenus</t>
  </si>
  <si>
    <t>DP7.2.3 afin d'avoir plus d'autonomie</t>
  </si>
  <si>
    <t>DP7.3. Aucun préférence</t>
  </si>
  <si>
    <t>DP7.4. Assistance en relocalisation</t>
  </si>
  <si>
    <t>DT8.  Problèmes d'utilisation assistance monétaire</t>
  </si>
  <si>
    <t>DP8.1. Problèmes de liquidité (pas assez de cash) quand PDI vont retirer l'argent</t>
  </si>
  <si>
    <t>DP8.2. Nombre limité de bénéficiaires</t>
  </si>
  <si>
    <t xml:space="preserve">DP8.3. Mauvaise gestion du cash </t>
  </si>
  <si>
    <t xml:space="preserve">. Il y’a des gens à qui on donne de l’argent aujourd’hui et demain il vous en demandera, pourquoi ? Parce que la personne n’a pas de méthode de gestion elle n’a pas suivi de formation pour faire le choix des besoins. 
Recemment, XXX  a fait une distribution de cash pour les enfants qui participaient avec lui dans une activite sociale, pourtant, les parents quand ils recoivent cet argent, ils ont prefere l’utiliser a d’autres fins au lieu d’envoyer leurs enfants a l’ecole, or ils continuent a se plaindre du fait qu’ils ne peuvent pas envoyer leur enfants a l’ecole. </t>
  </si>
  <si>
    <t>DP8.3.1 Besoin de montrer aux gens comment mieux utiliser l'argent (fins plus durables)</t>
  </si>
  <si>
    <t>Certaines personnes ont des problèmes d’utilisation de l’assistance, comme par exemple j’ai une demoiselle ici qui n’a pas de famille avec elle , ils lui ont donné de l’argent et si l’équipe de protection civile n’était pas la alors l’argent serait gaspillé , elle ne connait pas l’argent, nous nous sommes arrangé comme si c’était un membre de notre famille j’ai personnellement pris mes pieds et je suis allé acheter une grande cuvette ( un sacre de sucre, des corn flakes, du lait) et nous avons acheté des sachets, des marmites pour elle, on lui a montré comment faire et on lui dit s’ils viennent acheter pour 200gourdes dans 1000gourdes combien vas-tu lui donner , elle a du mal à répondre combien elle va lui donner, on l’a mis assise pour lui expliquer. Et maintenant quand elle a l’argent en main et marche dans la rue en vendant cela me fait plaisir parce que je vois que je n’ai pas travaillé en vain, mais il y’ a des gens qu’on voit vous lui donnez de l’argent il aura des difficulté de faire ce qu’elle fait , ou qu’il le gaspille pour quelque chose qui ne l’aidera pas.</t>
  </si>
  <si>
    <t>DT9.Probleme utilisation nature</t>
  </si>
  <si>
    <t>DP9.1. Mauvaise qualité</t>
  </si>
  <si>
    <t>DP9.2. Choses apportés pas en besoin</t>
  </si>
  <si>
    <t>6. Selon vous, quelles interventions pourraient faciliter un accès à des solutions durables pour les PDI ? (Des solutions pour sortir des sites)</t>
  </si>
  <si>
    <t>DT10.  Interventions pour solutions durables</t>
  </si>
  <si>
    <t>DP10.1. Solutions qui favorisent le départ du site</t>
  </si>
  <si>
    <t>Presque tous les IC étaient favorables envers des interventions qui pourraient faciliter le départ du site. L’intervention le plus mentionnée en ce sens serait une aide financière afin de faciliter la relocalisation, bien qu’une aide pour qu’ils rentrent chez eux ou une aide pour le transport en province serait favorable aussi. Au niveau des acteurs autorité locale, la nécessité du rétablissement de la sécurité, plutôt à travers une stabilité politique a été avancé comme solutions durables pour les PDI. 
Pour arriver à des solutions durables, certains IC, plutôt des acteurs humanitaires ont proposé la diversification des aides afin de combler plusieurs besoins. Ceci pourrait s’agir des aides tel que les formations pour créer des activités génératrices de revenus, ou un accompagnement d’éducation.
Quelques IC acteur communautaire et IC acteur autorité locale ont mentionné l’importance de leurs implications dans ces solutions durables.</t>
  </si>
  <si>
    <t>DP10.1.1 Rapatriation des PDI chez eux</t>
  </si>
  <si>
    <t>DP10.1.2 Aide financière pour avec la location afin de faciliter la relocalisation</t>
  </si>
  <si>
    <t>DP10.1.3 Aide pour le transport en province</t>
  </si>
  <si>
    <t>DP10.1.4 Sensibilisation des gens sur le besoin de la relocalisation</t>
  </si>
  <si>
    <t>DP10.1.5 Besoin d'un formule politique qui peut créer des conditions pour la rapatriation</t>
  </si>
  <si>
    <t xml:space="preserve">La meilleure façon dont je le vois comme je venais de le dire  pour la relocalisation dans les villes de provinces c’est de créer des conditions afin que les gens y retournent  et trouvent des moyens. </t>
  </si>
  <si>
    <t>DP10.1.6 Évaluation post-rapatriation</t>
  </si>
  <si>
    <t>DP10.2. Rétablissement de la paix</t>
  </si>
  <si>
    <t>DP10.2.1 à travers la stabilité politique</t>
  </si>
  <si>
    <t>DP10.3. N'encourager pas un sens de dépendance aux PDI</t>
  </si>
  <si>
    <t xml:space="preserve">Les gens venant au site sont venus a vide et ils témoignent assez régulièrement qu’ils survivent que grâce aux dons des acteurs humanitaires, donc lors même qu’on permettra qu’ils quittent le site en leur donnant de l’argent, ils auront toujours des besoins. </t>
  </si>
  <si>
    <t>DP10.4 Diversification des aides pour combler plusieurs besoins</t>
  </si>
  <si>
    <t>DP10.41Accompagnement éducation ou apprentissage métier</t>
  </si>
  <si>
    <t>DP10.4.2 Programme d'épargne pour faire du commerce</t>
  </si>
  <si>
    <t>DP10.4.3 Continuer la formation classique avec les enfants</t>
  </si>
  <si>
    <t>DP10.4.4 Aide pour créer des activités génératrices de revenus</t>
  </si>
  <si>
    <t>DP10.5 Effectuer les interventions par le biais des acteurs communautaires</t>
  </si>
  <si>
    <t xml:space="preserve">DP10.6 Une intervention de l'Etat </t>
  </si>
  <si>
    <t>7. Quels sont les défis principaux qui sont survenus auxquels vous, en tant qu'acteur impliqué dans la gestion de site, avez fait face par rapport au processus  de relocalisation des personnes déplacés dans les sites ?</t>
  </si>
  <si>
    <t>DT11.  Défis liés au processus de relocalisation</t>
  </si>
  <si>
    <t>DP11.1. Pas de problèmes: processus de relocalisation vu comme déjà démarré</t>
  </si>
  <si>
    <t>DP11.2. Manque de confiance que les sites vont vider</t>
  </si>
  <si>
    <t>DP11.2.1 Manque de confiance que l'État va faire la relocalisation</t>
  </si>
  <si>
    <t>DP11.2.2 Coupons OIM existent mais on ne peut pas trop rapidement faire confiance à l'État</t>
  </si>
  <si>
    <t>DP11.2.3 Velléité des acteurs concernant le processus de relocalisation</t>
  </si>
  <si>
    <t>DP11.2.4 Manque de collaboration avec les acteurs qui viennent intervenir</t>
  </si>
  <si>
    <t>DP11.2.5 Manque de suivi suite aux recensements pour la relocalisation</t>
  </si>
  <si>
    <t>DP11.3. Blocage des routes empêchent les gens de retourner en province</t>
  </si>
  <si>
    <t>DP11.4. Programme de relocalisation actuel corrompu</t>
  </si>
  <si>
    <t>DP11.4.1 Gens externe du site qui bénéficient</t>
  </si>
  <si>
    <t>DP11.4.2 Les PDI du site n'auront plus d'endroit pour aller vivre</t>
  </si>
  <si>
    <t>DP11.5 Problème de ciblage</t>
  </si>
  <si>
    <t>ls ne vont pas être d’accord sur quel que soit l’argument de vulnérabilité d’une personne à l’autre. Parce qu’ils sont la pour les mêmes causes et victimes des mêmes circonstances CLA3</t>
  </si>
  <si>
    <t>DP11.6 Menace des PDI à la rencontre des gestionnaires du site face aux attentes de relocalisation</t>
  </si>
  <si>
    <t>8. Comment voyez-vous la capacité des acteurs communautaires à faire le lien entre les acteurs et les PDIs? Quels sont les aspects qui fonctionnent bien et quels aspects seraient à améliorer?</t>
  </si>
  <si>
    <t>DT12.  Capacités des acteurs communautaires</t>
  </si>
  <si>
    <t>DP12.1. Perception de la fraude</t>
  </si>
  <si>
    <t>Parfois comme gestionnaire de site on est tente d’agir comme des dictateurs pour faire entendre sa voix parce que en venant sur le site on trouve des comites places de force, ou un comite de personne brigandes sur le site, ou places par des groupes armes ou par une autorité de la zone ce n’est pas des comites votes par les PDI.</t>
  </si>
  <si>
    <t>DP12.1.1 acteurs communautaires prendre l'assistance pour eux même</t>
  </si>
  <si>
    <t>DP12.1.2 acteurs communautaires obligent les PDI de les payer pour avoir accès à l'assistance</t>
  </si>
  <si>
    <t>DP12.1.3 Favoritisme</t>
  </si>
  <si>
    <t>DP12.2. PDI mal représenté par les acteurs communautaires</t>
  </si>
  <si>
    <t>DP12.2.1 Méfiance entre acteurs communautaires du site et PDI</t>
  </si>
  <si>
    <t>DP12.2.2 PDI plus de confiance en certains membre d'acteurs communautaires</t>
  </si>
  <si>
    <t>DP12.2.3 Tous les besoins des PDIs ne sont pas remontés</t>
  </si>
  <si>
    <t>DP12.3. Témoins de communication violente envers PDI</t>
  </si>
  <si>
    <t>DP12.4.Mauvaise capacité des acteurs communautaires de faire des distributions malgré leur volonté (i.e. Manque d'expérience, de paiement)</t>
  </si>
  <si>
    <t>DP12.4.1 Dans leurs capacités de faire des distributions</t>
  </si>
  <si>
    <t>DP12.4.2 Besoin de moyens afin d'apporter des solutions</t>
  </si>
  <si>
    <t>DP12.4.3 Certains acteurs communautaires non-actifs qui pourrait être remplacés</t>
  </si>
  <si>
    <t>DP12.5.acteurs communautaires comme porte-parole pour les besoins des PDI</t>
  </si>
  <si>
    <t>DP12.5.1Plus d'implication des acteurs communautaires besoin du part des ONG</t>
  </si>
  <si>
    <t>DP12.6.Bonne capacité d'organisation entre acteurs communautaires</t>
  </si>
  <si>
    <t>DP12.6.1Comprendre les problèmes soulevés régulièrement par les acteurs communautaires plus proches aux PDI</t>
  </si>
  <si>
    <t>DP12.6.2 Échanges régulières</t>
  </si>
  <si>
    <t>DP12.6.3 Bonne capacité d'organisation entre acteurs communautaires</t>
  </si>
  <si>
    <t>9. Quelles actions prenez-vous pour consulter les PDI sur leurs préférences, et les inclure dans les processus de décisions ? Quels mécanismes de retour ou de plainte mettez-vous en place ?</t>
  </si>
  <si>
    <t>DT13.  Actions pris pour inclure PDI dans décisions qui les affectent</t>
  </si>
  <si>
    <t>DP13.1. Enquêtes de ciblage</t>
  </si>
  <si>
    <t xml:space="preserve">Quand demandés quelles actions les acteurs impliqués sur les sites prennent afin de consulter les PDI sur leurs préférences et les impliquer dans le processus de décisions, les IC acteurs autorités locales et acteurs communautaires ont plutôt cité la boîte à plainte déposée. D’ailleurs les IC acteurs humanitaires, surtout du premier site, ont mentionné la ligne verte qui serve à la sensibilisation et les questions sensibles. Les acteurs humanitaires surtout du premier site ont aussi souvent cité des agents de terrain formés pour gérer ou remonter les plaintes, ainsi que les enquêtes de ciblage. Dans le deuxième site cependant, presque tous les IC ont mentionné la communication de bouche à oreille par le responsable de communication. </t>
  </si>
  <si>
    <t>DP13.1.1 Pour déterminer vulnérabilité, comprendre leurs attentes, et déterminer leurs capacités pour recevoir l'Assistance</t>
  </si>
  <si>
    <t>DP13.2. Réunions régulières avec les présidents de salle</t>
  </si>
  <si>
    <t>DP13.3. Ligne verte pour appels gratuits</t>
  </si>
  <si>
    <t>DP13.3.1 Sensibilisation ligne verte</t>
  </si>
  <si>
    <t>DP13.3.2 Lignes vertes bien pour les questions sensibles</t>
  </si>
  <si>
    <t>DP13.4. Boite a plaintes</t>
  </si>
  <si>
    <t>DP13.5. Ligne WhatsApp</t>
  </si>
  <si>
    <t>DP13.6. Agents de terrain formés pour gérer ou remonter plaintes</t>
  </si>
  <si>
    <t>DP13.6.1Beaucoup de plaintes sensibles (violence, viol) reçus</t>
  </si>
  <si>
    <t>DP13.6.2Écouter les perspectives différentes des plaignants, régler à l'amiable</t>
  </si>
  <si>
    <t>DP13.7. Méfiance en gens qui portent plainte avec la mauvaise foie</t>
  </si>
  <si>
    <t>DP13.8. Inclusion des PDI dans les activités de réparation</t>
  </si>
  <si>
    <t>On fait aussi savoir aux gens que je suis là pour vous c’est vrai mais je ne travaille pas pour vous, si la cour est sale c’est à nous de le nettoyer, je les fais participer à ce qui se fait pour voir qu’il n’y a pas d’argent dedans et ils avanceront avec nous, mais si je le fais seul tous les jours et je ne l’inclue pas , il pensera que c’est de l’argent que je vais gagner alors la personne pourrait-être frustrée contre moi, mais je l’entre dans les activités.</t>
  </si>
  <si>
    <t>DP13.9. Communication de bouche a l'oreille par le responsable de la communicatioin</t>
  </si>
  <si>
    <t xml:space="preserve">DP13.10. Consultation générale avec les PDIs </t>
  </si>
  <si>
    <t>DP13.11. Agir dans la transparence</t>
  </si>
  <si>
    <t>10. Quelles suggestions générales avez-vous pour améliorer la gestion des sites et l'assistance humanitaire dans les sites, y compris par rapport à l'assistance monétaire? Quelles seraient les meilleurs moyens de d'inclure les PDI dans les décisions qui les affectent ?</t>
  </si>
  <si>
    <t>DT14.  Suggestions coordination</t>
  </si>
  <si>
    <t>DP14.1. Plus de consultation vers des PDI</t>
  </si>
  <si>
    <t>"Afin d’améliorer la coordination, l’amélioration de la sécurité a été une des suggestions le plus rapportée. Cependant, tandis que certains ont dit que ça devrait se faire en réglant les conflits existants avec les acteurs sécuritaires, d’autres ont parlé de la nécessité d’augmenter la présence d’acteurs sécuritaires. L’augmentation des consultations avec les PDI ou les acteurs communautaires, surtout dans la prise des décisions a aussi été suggéré. 
Pour améliorer la réponse humanitaire, l’augmentation d’assistance a surtout été avancé, notamment une réception d’assistance plus régulière. Une autre suggestion était de renforcer la communication avec les bénéficiaires, surtout sur les critères de ciblage. "</t>
  </si>
  <si>
    <t>DP14.1.1 À travers les acteurs communautaires</t>
  </si>
  <si>
    <t>DP14.1.2 Besoin de prendre les décisions avec les avis des PDIs</t>
  </si>
  <si>
    <t>DP14.2. Changements de coordination</t>
  </si>
  <si>
    <t>DP14.2.1 Vaut mieux qu'il soit la coordination par les autorités locales au lieu des PDI</t>
  </si>
  <si>
    <t>DP14.2.2 avoir des acteurs communautaires véritablement représentés par les PDI</t>
  </si>
  <si>
    <t>DP14.3. Améliorer la communication entre acteurs de la réponse</t>
  </si>
  <si>
    <t>DP14.4. Améliorer la sécurité</t>
  </si>
  <si>
    <t>DP14.4.1 Régler conflits avec les acteurs sécuritaires</t>
  </si>
  <si>
    <t>DP14.4.2Mise en place des acteurs sécuritaires pour assurer que les gens de l'extérieur ne bénéficient pas</t>
  </si>
  <si>
    <t>Nous savons que les partenaires humanitaires ne sont pas étroitement liés à la question des [acteurs sécuritaires] ou des hommes armés dans la question de la distribution, mais parfois s’il y en a cela facilitera la protection civile pour faire la distribution dans certaines zones vraiment difficiles</t>
  </si>
  <si>
    <t>DP14.4.3Réaliser une enquête sur le harcèlement sexuel par des personnes en pouvoir (acteurs communautaires, leaders, autorités)</t>
  </si>
  <si>
    <t>DT15.Suggestions réponse humanitaire</t>
  </si>
  <si>
    <t>DP15.1.Dépêcher les relocalisations pour ne pas laisser les PDI dans les conditions mauvaises</t>
  </si>
  <si>
    <t>DP15.2. Améliorer, dépêcher l'inscription des nouveaux arrivants</t>
  </si>
  <si>
    <t>DP15.2.1 Faire les enregistrements avec plus de soins</t>
  </si>
  <si>
    <t>DP15.3.1 Augmentation d'assistance</t>
  </si>
  <si>
    <t xml:space="preserve">DP15.3.1 Assistance en eau </t>
  </si>
  <si>
    <t>DP15.3.2 Assistance financière</t>
  </si>
  <si>
    <t>DP15.3.3 Une réception d'assistance générale plus régulière</t>
  </si>
  <si>
    <t>DP15.4. Ne pas planifier réponse si pas prêt</t>
  </si>
  <si>
    <t>DP15.5. Renforcer la communication avec bénéficiaires, surtout sur les critères de ciblage</t>
  </si>
  <si>
    <t>DP15.5.1 Montrer que le favoritisme n'est pas tolérable</t>
  </si>
  <si>
    <t>DP15.5.2 Éviter de faire des faux promesses</t>
  </si>
  <si>
    <t>DP15.6. Mieux identifier les PDI avec cartes d'identification pour éviter la falsification</t>
  </si>
  <si>
    <t>DP15.6.1Demander aux acteurs communautaires de faire un meilleur suivi de la liste des PDI sur la suite</t>
  </si>
  <si>
    <t>DP15.7. Plus de formations et sensibilisation aux PDI</t>
  </si>
  <si>
    <t>Le défi lié à la réponse pour les IC du 2eme site le plus rapporté fait référence au fait qu’il y a une réponse insuffisante pour répondre aux besoins des PDI notamment ceux des nouveaux arrivants. Cette insuffisance a été rapporté au niveau de l’accès à la nourriture et au premier soin. Au même temps, plusieurs IC, surtout ceux du deuxième site ont soulevé le manque de capacité financière des acteurs, notamment les acteurs humanitaires. Selon certains IC, ce manque de capacité obligeait les acteurs de prioriser un nombre limité de bénéficiaires et forçait les PDI d’aller dans d’autres sites pour chercher de l’assistance. Au-delà des manques de capacités, certains IC ont cité des acteurs d’avoir mal-coordonner ou même empêcher la distribution de l’assistance.
Les risques de protection ont aussi été soulevés par plusieurs IC, plus souvent dans le premier site, avec des mentions de la vulnérabilité aux violences y compris la violence sexuelle provenant d’autres PDI et des acteurs sécuritaires et de l’exploitation sexuelle en échange pour l’assistance. Des conflits sur les sites pourraient être accentués par le manque de cohabitation entre les anciens PDI et les nouveaux PDI qui a été noté par un IC.</t>
  </si>
  <si>
    <t>Tous les IC du deuxième site ont affirmé qu’il y avait des nouveaux arrivants sur le site, notamment en vue de la violence récente. Bien que la plupart des IC ont pu citer les zones de provenance des PDI, démontrant une familiarité avec la situation, il semble que la plupart des IC n’ont pas une idée claire du nombre de nouvelles arrivées. Cela pourrait être dû fluctuations importantes des PDI au cours de la journée et la nuit et le départ non-enregistré de certains PDI que les IC ont notés.</t>
  </si>
  <si>
    <t>Un des défis notables rapportés, surtout par tous les IC acteurs humanitaires, sur la distribution de l’aide humanitaire est l’insécurité lors des distributions sur les sites. Ceci a été attribué aux conflits entre PDI pendant les distributions (en lien avec l’insuffisance des assistances, aussi rapportée comme un obstacle), et au manque d’acteurs et de capacité pour assurer l’ordre et de bien gérer les distributions. La dotation de l’assistance aux gens hors site a été souvent rapportée en tant qu’un obstacle aux distributions, qui pourrait même pose comme un risque sécuritaire. Un autre problème souvent rapporté, plus souvent dans le deuxième site et notamment par la plupart des IC acteurs autorité locale, était une mauvaise communication des attentes ou des critères de sélection de la part des acteurs humanitaires qui pouvait créer des frustrations. Les IC qui ont soulevé la fraude sont de l’impression que le choix de bénéficiaires n’est pas bien justifié, ou qu’il y ait du détournement de l’assistance.  De plus, les IC ont noté que certaines personnes semblaient défavorisées par les distributions ou ciblages, comme les personnes sans pièces d'identité. Le manque d’obstacles avec la distribution monétaire a aussi été mentionné. Néanmoins, certains IC du premier site sont de l’opinion que les distributions monétaire se passent sans problème et que malgré les difficultés, tous les PDI bénéficient d’une assistance minimum.</t>
  </si>
  <si>
    <t>Quand demandé leur avis sur le processus de relocalisation, la plupart des IC ont rapporté qu’ils n’avaient pas confiance que les sites allaient se vider. Parmi tous les profils d’acteurs, il y avait un manque de confiance que les acteurs responsables allaiemt mener la relocalisation. Selon plusieurs IC du deuxième site cela pourrait être dû à une volonté faible de la part des acteurs concernant ce processus et selon d’autres, un manque de collaboration entre acteurs et un manque de suivi. D’autres problèmes soulevés étaient qu’il semblait y avoir un problème de ciblage, potentiellement à cause de corruption menant des gens externes du site à bénéficier du programme. Ces problèmes ont même mené aux menaces des PDI contre les gestionnaires du site face aux attentes non-atteints selon un IC.</t>
  </si>
  <si>
    <t xml:space="preserve">La perception des acteurs communautaires reste divisée, et notamment différente entre les deux sites. D’un côté, plusieurs IC, surtout les autorités locales, sont de l’avis qu’ils ont des bonnes capacités à gérer le site, y compris d’organisation entre certains membres des acteurs communautaires. Certains IC les perçoivent comme acteurs capables de comprendre les problèmes soulevés des PDI et d’être leurs porte-paroles envers les autres acteurs, et un IC a noté le besoin de mieux impliquer les acteurs communautaires de la part des ONG. D’autres IC, ont rapporté que malgré leur volonté, les acteurs communautaires manquaient de capacités et de ressources, ce qui les limite dans ce qu’ils puissent faire. 
Malgré les mentions des acteurs communautaires comme porte-parole pour les besoins des PDI, quelques IC, surtout des acteurs humanitaires, ont aussi rapporté que les PDI étaient mal représentés par les acteurs communautaires. Bien que certains acteurs communautaires soient plus perçus comme fiables, les IC ont noté un degré de méfiance vers les acteurs communautaires en citant des exemples où ils ne remontaient pas tous les besoins des PDI. Notamment, des IC du premier site ont cité des perceptions plus sévères du fraude avec les acteurs communautaires, en notant le détournement de l’assistance, le favoritisme, ou les blocages des PDI à l’accès d’assistance. Un IC a aussi rapporté qu’il était témoin de communication violente envers les PDI. </t>
  </si>
  <si>
    <r>
      <rPr>
        <i/>
        <sz val="10"/>
        <color theme="1"/>
        <rFont val="Leelawadee UI"/>
        <family val="2"/>
      </rPr>
      <t xml:space="preserve">Oui il y a des nouveaux arrivants, certain ont laissé le site par le biais d’OIM qui leur a donné de quoi partir  et d’autres sont mort ( </t>
    </r>
    <r>
      <rPr>
        <b/>
        <i/>
        <sz val="10"/>
        <color theme="1"/>
        <rFont val="Leelawadee UI"/>
        <family val="2"/>
      </rPr>
      <t>CLA1)</t>
    </r>
  </si>
  <si>
    <r>
      <t>ils retournent dormir et il y a d’autres qui ont préféré dormir chez eux pendant cette période suite aux détonation des armes qu’on entend maintenant dans la zone (</t>
    </r>
    <r>
      <rPr>
        <b/>
        <i/>
        <sz val="10"/>
        <color theme="1"/>
        <rFont val="Leelawadee UI"/>
        <family val="2"/>
      </rPr>
      <t>CLA1</t>
    </r>
    <r>
      <rPr>
        <i/>
        <sz val="10"/>
        <color theme="1"/>
        <rFont val="Leelawadee UI"/>
        <family val="2"/>
      </rPr>
      <t>)</t>
    </r>
  </si>
  <si>
    <r>
      <t>les personnes déplacées du site ont tendance à dégager leurs frustrations sur nous, ce n’est pas une bonne chose pour notre réputation, car c’est nous qui recevons les critiques. Parfois on nous fait menace</t>
    </r>
    <r>
      <rPr>
        <sz val="10"/>
        <color theme="1"/>
        <rFont val="Leelawadee UI"/>
        <family val="2"/>
      </rPr>
      <t>  (CLA2)</t>
    </r>
  </si>
  <si>
    <t>la personne prend un soi-disant membre de sa famille et l’amène dans la salle et elle te dit qu’il faudrait que cette personne participe aussi parce qu’elle est aussi dans la salle . Mais toi, tu lui dit non, que cela ne pourrait pas se faire car la personne en question n’est pas recensée, qu’elle est inconnue, qu’elle ne fait pas partie des données. Cette personne ira dire aux organisations que les choses étaient venues et qu’elle n’en avait pas bénéficié parce qu’on a vendu les choses. 
Donc la plainte, la personne peut la porter même par méchanceté et je ne te dis même pas si elle est en train de vivre quelque chose qui ne lui fait du bien.</t>
  </si>
  <si>
    <t>Je ne dis pas tous les [acteurs communautaires] mais beaucoup de [acteurs communautaires]utilisent les camps comme business et ils font encore pression sur certains PDI , parfois ceux qui viennent pour les PDI  avant même qu’ils leurs donnent aux PDI ils doivent toujours négocier , ils sont toujours dans un couloir de marchandisage pour quand ça viendra tu le partageras avec eux ou tu auras une partie là-dedans , si c’est en espèces quand vous vous inscrivez je n’ai pas besoin de m’inscrire mais vous me donnez la moitié ou vous me donnez une partie de l’argent.</t>
  </si>
  <si>
    <t>Plusieurs préoccupations en lien avec la sécurité ont été mentionnées dans les deux sites, en faisant référence aux risques de détonations et de balles perdues venant de zones en conflit pas loin des emplacements  des sites. Le deuxième site en particulier semble encore plus à risque de balles perdues que le premier. Quelques PDI ont racontés des histoires de personnes ayant été touchées ou presque touchées par des balles perdues. Plusieurs PDI ont aussi rapporté qu'ils ne se sentent pas en sécurité avec les autres personnes du site, notamment dû à des personnes violentes ou à des conflits existants. Les PDI sont aussi de la perspective qu’il n’y a pas eu d’amélioration de la situation sécuritaire  dans le mois avant la collecte des données..</t>
  </si>
  <si>
    <t>Presque tous les PDI sur les deux sites ont rapporté une préférence pour l’aide financière, idéalement pour créer des sources de revenus ou du commerce (exprimé notamment par toutes les femmes cheffes de ménage) ou bien pour pouvoir payer un logement. D’autres fins pour l’aide monétaire incluraient l’éducation et la nourriture, plus avancés dans le premier site que le deuxième, ainsi qu’une mention d’achat de NFI. L’assistance monétaire a été rapportée être plus durable que l’assistance en nature, et permet de mieux éviter les désordres lors des distributions. 
Tandis que plusieurs PDI sur le premier site ont aussi mentionné vouloir plus d’aide en nature, ceci était très peu mentionné sur le deuxième. L’assistance en nature mentionnée comprends la nourriture, des kits alimentaires et des kits WASH. À noter que c’était surtout les personnes âgées qui ont demandé pour plus de nourriture. 
Presque la totalité des PDI ont exprimé une préférence pour une assistance financière, avec plusieurs notant que la modalité de transferts par téléphones, plutôt sur « moncash » soit le plus adapté.</t>
  </si>
  <si>
    <t xml:space="preserve">"Malgré le risque de relocalisation forcée présumée, la moitié des PDI ont exprimé le bonheur à être potentiellement relocalisées, vu les conditions des sites actuels. De plus, plusieurs ont noté la nécessité de libérer les écoles pour l’éducation. Ceci dit, plusieurs étaient préoccupés par rapport à l’incertitude des décisions sur la relocalisation, et quelques-uns du deuxième site ont exprimé la préoccupation d’être relocalisés de force. À noter aussi que quelques-uns manquent de volonté d’être simplement relocalisés dans un autre site à des conditions de vie similaires. Quelques-uns ont aussi dit être résignés à ne pas resister s’ils se font relocaliser de force du site. 
Plusieurs PDI ont aussi noté l’importance de consultations avant de les relocaliser. Il y a un certain manque de confiance que cette relocalisation se passera bientôt, malgré les promesses de relocalisation. En effet, plusieurs personnes sur le deuxième site ont raconté qu’il y a eu plusieurs promesses de relocalisation assistée venant d’organisations internationales mais que à ce jour rien ne s’est passé. Une minorité a même dit s’être inscrits à des listes mais qu’ils n’avaient toujours rien reçu. Dans le premier site, une préoccupation mentionnée par quelques PDI était plutôt liée à la difficulté de trouver des logements sûres et correctes dans les limites financières imposées. 
Bien que l’action à prendre au cas où ils reçoivent une aide financière pour la relocalisation soit de quitter le site, quelques-uns ont aussi dit qu’ils utiliseraient l’argent ou une partie de l’argent pour commencer un commerce ou trouver des maisons. </t>
  </si>
  <si>
    <t>Plusieurs suggestions ont été récoltées pour l’amélioration des sites. La plus commune, souvent répétée dans le premier site, était de choisir des acteurs responsables et fiables pour gérer la distribution de l’aide humanitaire, et que les acteurs humanitaires devraient faire la distribution de l’aide eux-mêmes et non à travers les acteurs communautaires sauf les présidents de salles. Néanmoins, dans le deuxième site, les PDI ont plutôt suggéré un travail plus continuel avec les acteurs communautaires. Les PDI des deux sites ont soulevé les suggestions qui mettent de l’avant davantage de communication et de consultations avec les populations affectées afin de renforcer leur participation dans la prise de décisions.
Pour améliorer les conditions dans les sites, les suggestions par rapport à la sécurité telles que la fermeture des barrières lors des distributions ont été suggérées. Des appels pour assurer les questions d’hygiène et notamment pour aider avec les infestations d’insectes à aussi été mentionnés par une minorité de PDI.  Les PDI ont ainsi not la nécessité de relocaliser les gens pour quitter les conditions déplorables du site.</t>
  </si>
  <si>
    <t>Total # Réferences Femme par Point de Discussion</t>
  </si>
  <si>
    <t>Total # Références par Point de Discussion</t>
  </si>
  <si>
    <t xml:space="preserve">La méthodologie consistera en une approche qualitative qui comprendra dans un premier temps d’une revue de données secondaires, et d’un deuxième temps d’une collecte de données qualitatives qui sera conduite à travers des entretiens semi-structurés individuels et des entretiens semi-structurés avec des informateurs clés (IC). Nous avons utilisé un processus itératif et intuitif pour assurer la saturation des données et fournir une analyse supplémentaire, afin de mieux comprendre les besoins prioritaires et les perceptions sur les sites. Nous avons également identifié des thèmes émergents dans les entretiens qui sont souligné dans les couleurs suivants pour certains points de discussions des personnes déplacées :
- vert: moyens de subsistance et aide financière
- rose: intentions de déplacement  
- violet: perceptions sur les acteurs communautaires des site
- orange: besoins en logement
- rouge: des sentiments d'insécurité. </t>
  </si>
  <si>
    <t>Le point fort de cette analyse s'agit de la richesse du texte des retranscriptions qui nous permet d'avoir une vue complet des éléments  discutés lors de l'entretien. Cependant, il y a eu certaines limitations. Tout d'abord, en raison de la barrière linguistique, certains membres de l'équipe ont collecté et traduit les données et, enfin, un autre membre de l'équipe a analysé les résultats. Il est donc probable que l'analyse finale manque de détails subtils et spécifiques. De même, il y a eu la partialité potentielle de certaines IC à l'égard des acteurs communautaires, surtout dans le premier site, qui peut influencer les réponses.</t>
  </si>
  <si>
    <t xml:space="preserve">Bien que nous ayons inclus tous les points de discussion des transcriptions dans la grille de saturation, nous avons constaté que les points de discussion sur les attentes en matière d'aide humanitaire peuvent être mieux analysés avec les points de discussion d'autres questions, notamment les préférences d'aide humanitaire. C'est pourquoi nous avons décidé de déplacer les points de discussion de cette question vers d'autres sujets de discussion, là où ils semblaient le mieux s'intégrer dans notre grille de saturation, et nous avons enlevé cette question pour le deuxième site. Pour le deuxième site une question sur leur perception de la sécurité a été ajoutée, après constat que ce sujet revenait souvent dans le premier site, afin de faciliter l'analyse. De plus, une question introductoire au début pour demander leur durée de temps sur le site a été mis afin de pouvoir différencier entre ceux qui y étaient depuis longtemps et les nouveaux arrivants, en vue de l'augmentation récente des déplacements, et une question équivalente sur s’il y a des nouveaux arrivants sur le site a aussi été posé aux IC du deuxième site. Un autre élément constaté lors du débriefing avec les enquêteurs est la partialité potentielle de certaines IC à l'égard des acteurs communautaires dans le premier site, qui peut influencer les réponses à la question sur la perception des acteurs communautaires. Ce biais a été pris en compte dans les résumés de la grille de saturation, afin d'assurer une transparence analytique totale. De plus, il semblerait qu'il y a eu une mauvaise compréhension des catégories demandés de la part des acteurs facilitant le choix de répondants, signifiant qu'il y a eu moins de répondants "nouveaux arrivants" que voulus et que l'analyse sur les nouveaux arrivants était moins mise en avant que prévu.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</si>
</sst>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u/>
      <sz val="11"/>
      <color theme="10"/>
      <name val="Calibri"/>
      <family val="2"/>
      <scheme val="minor"/>
    </font>
    <font>
      <sz val="11"/>
      <color rgb="FF000000"/>
      <name val="Segoe UI"/>
      <family val="2"/>
    </font>
    <font>
      <b/>
      <sz val="11"/>
      <color rgb="FFFFFFFF"/>
      <name val="Segoe UI"/>
      <family val="2"/>
    </font>
    <font>
      <b/>
      <sz val="11"/>
      <color rgb="FF000000"/>
      <name val="Segoe UI"/>
      <family val="2"/>
    </font>
    <font>
      <b/>
      <sz val="11"/>
      <color theme="0"/>
      <name val="Segoe UI"/>
      <family val="2"/>
    </font>
    <font>
      <b/>
      <sz val="10"/>
      <color theme="0"/>
      <name val="Segoe UI"/>
      <family val="2"/>
    </font>
    <font>
      <sz val="9"/>
      <color theme="0"/>
      <name val="Segoe UI"/>
      <family val="2"/>
    </font>
    <font>
      <b/>
      <u/>
      <sz val="10"/>
      <color theme="10"/>
      <name val="Segoe UI"/>
      <family val="2"/>
    </font>
    <font>
      <i/>
      <sz val="10"/>
      <color theme="1"/>
      <name val="Segoe UI"/>
      <family val="2"/>
    </font>
    <font>
      <sz val="11"/>
      <color theme="1"/>
      <name val="Segoe UI"/>
      <family val="2"/>
    </font>
    <font>
      <b/>
      <i/>
      <sz val="16"/>
      <color theme="1"/>
      <name val="Segoe UI"/>
      <family val="2"/>
    </font>
    <font>
      <i/>
      <sz val="11"/>
      <color theme="1"/>
      <name val="Segoe UI"/>
      <family val="2"/>
    </font>
    <font>
      <b/>
      <sz val="10"/>
      <color theme="1"/>
      <name val="Segoe UI"/>
      <family val="2"/>
    </font>
    <font>
      <b/>
      <sz val="14"/>
      <color theme="0"/>
      <name val="Segoe UI"/>
      <family val="2"/>
    </font>
    <font>
      <sz val="11"/>
      <color theme="0"/>
      <name val="Segoe UI"/>
      <family val="2"/>
    </font>
    <font>
      <sz val="10"/>
      <color theme="1"/>
      <name val="Segoe UI"/>
      <family val="2"/>
    </font>
    <font>
      <b/>
      <sz val="11"/>
      <color theme="1"/>
      <name val="Segoe UI"/>
      <family val="2"/>
    </font>
    <font>
      <sz val="10"/>
      <color theme="4"/>
      <name val="Segoe UI"/>
      <family val="2"/>
    </font>
    <font>
      <b/>
      <i/>
      <sz val="11"/>
      <color theme="0"/>
      <name val="Segoe UI"/>
      <family val="2"/>
    </font>
    <font>
      <sz val="10"/>
      <name val="Segoe UI"/>
      <family val="2"/>
    </font>
    <font>
      <b/>
      <i/>
      <sz val="11"/>
      <color theme="0"/>
      <name val="Leelawadee UI"/>
      <family val="2"/>
    </font>
    <font>
      <sz val="11"/>
      <color theme="1"/>
      <name val="Calibri"/>
      <family val="2"/>
      <scheme val="minor"/>
    </font>
    <font>
      <sz val="11"/>
      <color theme="1"/>
      <name val="Arial"/>
      <family val="2"/>
    </font>
    <font>
      <u/>
      <sz val="11"/>
      <color theme="10"/>
      <name val="Arial"/>
      <family val="2"/>
    </font>
    <font>
      <sz val="10"/>
      <color theme="1"/>
      <name val="Leelawadee UI"/>
      <family val="2"/>
    </font>
    <font>
      <b/>
      <sz val="16"/>
      <color rgb="FFFFFFFF"/>
      <name val="Roboto Condensed"/>
    </font>
    <font>
      <b/>
      <sz val="10"/>
      <name val="Leelawadee UI"/>
      <family val="2"/>
    </font>
    <font>
      <b/>
      <sz val="10"/>
      <color theme="1"/>
      <name val="Leelawadee UI"/>
      <family val="2"/>
    </font>
    <font>
      <u/>
      <sz val="10"/>
      <color theme="10"/>
      <name val="Leelawadee UI"/>
      <family val="2"/>
    </font>
    <font>
      <b/>
      <sz val="14"/>
      <color rgb="FFFFFFFF"/>
      <name val="Roboto Condensed"/>
    </font>
    <font>
      <b/>
      <sz val="12"/>
      <color rgb="FFFFFFFF"/>
      <name val="Roboto Condensed"/>
    </font>
    <font>
      <b/>
      <sz val="11"/>
      <color rgb="FFFFFFFF"/>
      <name val="Segoe UI"/>
    </font>
    <font>
      <sz val="11"/>
      <color theme="1"/>
      <name val="Segoe UI"/>
    </font>
    <font>
      <b/>
      <sz val="11"/>
      <color rgb="FF000000"/>
      <name val="Segoe UI"/>
    </font>
    <font>
      <sz val="11"/>
      <name val="Segoe UI"/>
    </font>
    <font>
      <sz val="11"/>
      <color rgb="FF000000"/>
      <name val="Segoe UI"/>
    </font>
    <font>
      <b/>
      <u/>
      <sz val="10"/>
      <color theme="1"/>
      <name val="Segoe UI"/>
      <family val="2"/>
    </font>
    <font>
      <i/>
      <sz val="10"/>
      <color theme="1"/>
      <name val="Leelawadee UI"/>
      <family val="2"/>
    </font>
    <font>
      <b/>
      <i/>
      <sz val="10"/>
      <color theme="1"/>
      <name val="Leelawadee UI"/>
      <family val="2"/>
    </font>
  </fonts>
  <fills count="16">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315975"/>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58585A"/>
        <bgColor rgb="FF58585A"/>
      </patternFill>
    </fill>
    <fill>
      <patternFill patternType="solid">
        <fgColor theme="0" tint="-0.14999847407452621"/>
        <bgColor rgb="FFFFC7CE"/>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00000"/>
      </right>
      <top style="medium">
        <color indexed="64"/>
      </top>
      <bottom/>
      <diagonal/>
    </border>
    <border>
      <left style="thin">
        <color indexed="64"/>
      </left>
      <right style="thin">
        <color rgb="FF000000"/>
      </right>
      <top style="thin">
        <color indexed="64"/>
      </top>
      <bottom/>
      <diagonal/>
    </border>
    <border>
      <left/>
      <right/>
      <top/>
      <bottom style="medium">
        <color indexed="64"/>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top style="medium">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3" fillId="0" borderId="0"/>
    <xf numFmtId="0" fontId="22" fillId="0" borderId="0"/>
    <xf numFmtId="0" fontId="24" fillId="0" borderId="0" applyNumberFormat="0" applyFill="0" applyBorder="0" applyAlignment="0" applyProtection="0"/>
  </cellStyleXfs>
  <cellXfs count="299">
    <xf numFmtId="0" fontId="0" fillId="0" borderId="0" xfId="0"/>
    <xf numFmtId="0" fontId="5" fillId="5" borderId="6" xfId="0" applyFont="1" applyFill="1" applyBorder="1" applyAlignment="1">
      <alignment horizontal="right" wrapText="1"/>
    </xf>
    <xf numFmtId="0" fontId="11" fillId="2" borderId="5" xfId="0" applyFont="1" applyFill="1" applyBorder="1"/>
    <xf numFmtId="0" fontId="12" fillId="2" borderId="4" xfId="0" applyFont="1" applyFill="1" applyBorder="1" applyAlignment="1">
      <alignment horizontal="center"/>
    </xf>
    <xf numFmtId="0" fontId="12" fillId="2" borderId="4" xfId="0" applyFont="1" applyFill="1" applyBorder="1"/>
    <xf numFmtId="0" fontId="6" fillId="5" borderId="6" xfId="0" applyFont="1" applyFill="1" applyBorder="1" applyAlignment="1">
      <alignment horizontal="right" wrapText="1"/>
    </xf>
    <xf numFmtId="0" fontId="10" fillId="0" borderId="0" xfId="0" applyFont="1"/>
    <xf numFmtId="0" fontId="5" fillId="5" borderId="9" xfId="0" applyFont="1" applyFill="1" applyBorder="1" applyAlignment="1">
      <alignment horizontal="right"/>
    </xf>
    <xf numFmtId="0" fontId="13" fillId="0" borderId="8" xfId="0" applyFont="1" applyBorder="1" applyAlignment="1">
      <alignment horizontal="right" wrapText="1"/>
    </xf>
    <xf numFmtId="0" fontId="12" fillId="0" borderId="1" xfId="0" applyFont="1" applyBorder="1" applyAlignment="1">
      <alignment horizontal="center"/>
    </xf>
    <xf numFmtId="0" fontId="12" fillId="0" borderId="11" xfId="0" applyFont="1" applyBorder="1" applyAlignment="1">
      <alignment horizontal="center"/>
    </xf>
    <xf numFmtId="0" fontId="10" fillId="0" borderId="19" xfId="0" applyFont="1" applyBorder="1" applyAlignment="1">
      <alignment horizontal="center"/>
    </xf>
    <xf numFmtId="0" fontId="10" fillId="0" borderId="1" xfId="0" applyFont="1" applyBorder="1" applyAlignment="1">
      <alignment horizontal="center"/>
    </xf>
    <xf numFmtId="0" fontId="10" fillId="0" borderId="11" xfId="0" applyFont="1" applyBorder="1" applyAlignment="1">
      <alignment horizontal="center"/>
    </xf>
    <xf numFmtId="0" fontId="5" fillId="5" borderId="9" xfId="0" applyFont="1" applyFill="1" applyBorder="1"/>
    <xf numFmtId="0" fontId="10" fillId="0" borderId="0" xfId="0" applyFont="1" applyAlignment="1">
      <alignment horizontal="center"/>
    </xf>
    <xf numFmtId="0" fontId="12" fillId="0" borderId="4" xfId="0" applyFont="1" applyBorder="1" applyAlignment="1">
      <alignment horizontal="center"/>
    </xf>
    <xf numFmtId="0" fontId="12" fillId="0" borderId="0" xfId="0" applyFont="1"/>
    <xf numFmtId="0" fontId="5" fillId="5" borderId="7" xfId="0" applyFont="1" applyFill="1" applyBorder="1"/>
    <xf numFmtId="0" fontId="10" fillId="0" borderId="26" xfId="0" applyFont="1" applyBorder="1"/>
    <xf numFmtId="0" fontId="10" fillId="0" borderId="27" xfId="0" applyFont="1" applyBorder="1"/>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5" fillId="5" borderId="31" xfId="0" applyFont="1" applyFill="1" applyBorder="1"/>
    <xf numFmtId="0" fontId="8" fillId="5" borderId="16" xfId="1" applyFont="1" applyFill="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5" fillId="5" borderId="35" xfId="0" applyFont="1" applyFill="1" applyBorder="1" applyAlignment="1">
      <alignment horizontal="right" wrapText="1"/>
    </xf>
    <xf numFmtId="0" fontId="5" fillId="5" borderId="1" xfId="0" applyFont="1" applyFill="1" applyBorder="1" applyAlignment="1">
      <alignment horizontal="right"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xf>
    <xf numFmtId="0" fontId="5" fillId="5" borderId="1" xfId="0" applyFont="1" applyFill="1" applyBorder="1"/>
    <xf numFmtId="0" fontId="15" fillId="5" borderId="1" xfId="0" applyFont="1" applyFill="1" applyBorder="1" applyAlignment="1">
      <alignment horizontal="right" wrapText="1"/>
    </xf>
    <xf numFmtId="0" fontId="5" fillId="5" borderId="32" xfId="0" applyFont="1" applyFill="1" applyBorder="1" applyAlignment="1">
      <alignment horizontal="right" wrapText="1"/>
    </xf>
    <xf numFmtId="0" fontId="5" fillId="5" borderId="11" xfId="0" applyFont="1" applyFill="1" applyBorder="1"/>
    <xf numFmtId="0" fontId="6" fillId="5" borderId="3" xfId="0" applyFont="1" applyFill="1" applyBorder="1" applyAlignment="1">
      <alignment horizontal="center" vertical="center" wrapText="1"/>
    </xf>
    <xf numFmtId="0" fontId="8" fillId="5" borderId="37" xfId="1" applyFont="1" applyFill="1" applyBorder="1" applyAlignment="1">
      <alignment horizontal="center" vertical="center"/>
    </xf>
    <xf numFmtId="0" fontId="16" fillId="0" borderId="8" xfId="0" applyFont="1" applyBorder="1" applyAlignment="1">
      <alignment horizontal="right" wrapText="1"/>
    </xf>
    <xf numFmtId="0" fontId="13" fillId="6" borderId="32" xfId="0" applyFont="1" applyFill="1" applyBorder="1" applyAlignment="1">
      <alignment horizontal="right" wrapText="1"/>
    </xf>
    <xf numFmtId="0" fontId="10" fillId="6" borderId="33" xfId="0" applyFont="1" applyFill="1" applyBorder="1" applyAlignment="1">
      <alignment horizontal="center"/>
    </xf>
    <xf numFmtId="0" fontId="10" fillId="6" borderId="34" xfId="0" applyFont="1" applyFill="1" applyBorder="1" applyAlignment="1">
      <alignment horizontal="center"/>
    </xf>
    <xf numFmtId="0" fontId="10" fillId="6" borderId="0" xfId="0" applyFont="1" applyFill="1"/>
    <xf numFmtId="0" fontId="13" fillId="6" borderId="8" xfId="0" applyFont="1" applyFill="1" applyBorder="1" applyAlignment="1">
      <alignment horizontal="right" wrapText="1"/>
    </xf>
    <xf numFmtId="0" fontId="10" fillId="6" borderId="1" xfId="0" applyFont="1" applyFill="1" applyBorder="1" applyAlignment="1">
      <alignment horizontal="center"/>
    </xf>
    <xf numFmtId="0" fontId="10" fillId="6" borderId="11" xfId="0" applyFont="1" applyFill="1" applyBorder="1" applyAlignment="1">
      <alignment horizontal="center"/>
    </xf>
    <xf numFmtId="0" fontId="10" fillId="6" borderId="19" xfId="0" applyFont="1" applyFill="1" applyBorder="1" applyAlignment="1">
      <alignment horizontal="center"/>
    </xf>
    <xf numFmtId="0" fontId="9" fillId="6" borderId="20" xfId="0" applyFont="1" applyFill="1" applyBorder="1" applyAlignment="1">
      <alignment horizontal="center" vertical="center" wrapText="1"/>
    </xf>
    <xf numFmtId="0" fontId="13" fillId="2" borderId="8" xfId="0" applyFont="1" applyFill="1" applyBorder="1" applyAlignment="1">
      <alignment horizontal="right" wrapText="1"/>
    </xf>
    <xf numFmtId="0" fontId="10" fillId="2" borderId="1" xfId="0" applyFont="1" applyFill="1" applyBorder="1" applyAlignment="1">
      <alignment horizontal="center"/>
    </xf>
    <xf numFmtId="0" fontId="10" fillId="2" borderId="11" xfId="0" applyFont="1" applyFill="1" applyBorder="1" applyAlignment="1">
      <alignment horizontal="center"/>
    </xf>
    <xf numFmtId="0" fontId="10" fillId="2" borderId="0" xfId="0" applyFont="1" applyFill="1"/>
    <xf numFmtId="0" fontId="16" fillId="2" borderId="39" xfId="0" applyFont="1" applyFill="1" applyBorder="1" applyAlignment="1">
      <alignment horizontal="right" wrapText="1"/>
    </xf>
    <xf numFmtId="0" fontId="10" fillId="2" borderId="36" xfId="0" applyFont="1" applyFill="1" applyBorder="1" applyAlignment="1">
      <alignment horizontal="center"/>
    </xf>
    <xf numFmtId="0" fontId="10" fillId="2" borderId="40" xfId="0" applyFont="1" applyFill="1" applyBorder="1" applyAlignment="1">
      <alignment horizontal="center"/>
    </xf>
    <xf numFmtId="0" fontId="9" fillId="2" borderId="20" xfId="0" applyFont="1" applyFill="1" applyBorder="1" applyAlignment="1">
      <alignment horizontal="center" vertical="center" wrapText="1"/>
    </xf>
    <xf numFmtId="0" fontId="13" fillId="2" borderId="39" xfId="0" applyFont="1" applyFill="1" applyBorder="1" applyAlignment="1">
      <alignment horizontal="right" wrapText="1"/>
    </xf>
    <xf numFmtId="0" fontId="13" fillId="6" borderId="39" xfId="0" applyFont="1" applyFill="1" applyBorder="1" applyAlignment="1">
      <alignment horizontal="right" wrapText="1"/>
    </xf>
    <xf numFmtId="0" fontId="10" fillId="6" borderId="36" xfId="0" applyFont="1" applyFill="1" applyBorder="1" applyAlignment="1">
      <alignment horizontal="center"/>
    </xf>
    <xf numFmtId="0" fontId="10" fillId="6" borderId="40" xfId="0" applyFont="1" applyFill="1" applyBorder="1" applyAlignment="1">
      <alignment horizontal="center"/>
    </xf>
    <xf numFmtId="0" fontId="10" fillId="6" borderId="20" xfId="0" applyFont="1" applyFill="1" applyBorder="1" applyAlignment="1">
      <alignment horizontal="center"/>
    </xf>
    <xf numFmtId="0" fontId="13" fillId="2" borderId="0" xfId="0" applyFont="1" applyFill="1" applyAlignment="1">
      <alignment horizontal="right"/>
    </xf>
    <xf numFmtId="0" fontId="13" fillId="2" borderId="1" xfId="0" applyFont="1" applyFill="1" applyBorder="1" applyAlignment="1">
      <alignment horizontal="right"/>
    </xf>
    <xf numFmtId="0" fontId="16" fillId="2" borderId="1" xfId="0" applyFont="1" applyFill="1" applyBorder="1" applyAlignment="1">
      <alignment horizontal="center"/>
    </xf>
    <xf numFmtId="0" fontId="16" fillId="2" borderId="41" xfId="0" applyFont="1" applyFill="1" applyBorder="1" applyAlignment="1">
      <alignment horizontal="right" wrapText="1"/>
    </xf>
    <xf numFmtId="0" fontId="13" fillId="2" borderId="41" xfId="0" applyFont="1" applyFill="1" applyBorder="1" applyAlignment="1">
      <alignment horizontal="right"/>
    </xf>
    <xf numFmtId="0" fontId="16" fillId="2" borderId="36" xfId="0" applyFont="1" applyFill="1" applyBorder="1" applyAlignment="1">
      <alignment horizontal="center"/>
    </xf>
    <xf numFmtId="0" fontId="13" fillId="2" borderId="1" xfId="0" applyFont="1" applyFill="1" applyBorder="1" applyAlignment="1">
      <alignment horizontal="right" wrapText="1"/>
    </xf>
    <xf numFmtId="0" fontId="13" fillId="2" borderId="41" xfId="0" applyFont="1" applyFill="1" applyBorder="1" applyAlignment="1">
      <alignment horizontal="right" wrapText="1"/>
    </xf>
    <xf numFmtId="0" fontId="16" fillId="2" borderId="41" xfId="0" applyFont="1" applyFill="1" applyBorder="1" applyAlignment="1">
      <alignment horizontal="right"/>
    </xf>
    <xf numFmtId="0" fontId="10" fillId="0" borderId="36" xfId="0" applyFont="1" applyBorder="1" applyAlignment="1">
      <alignment horizontal="center"/>
    </xf>
    <xf numFmtId="0" fontId="10" fillId="0" borderId="40" xfId="0" applyFont="1" applyBorder="1" applyAlignment="1">
      <alignment horizontal="center"/>
    </xf>
    <xf numFmtId="0" fontId="13" fillId="6" borderId="41" xfId="0" applyFont="1" applyFill="1" applyBorder="1" applyAlignment="1">
      <alignment horizontal="right"/>
    </xf>
    <xf numFmtId="0" fontId="5" fillId="5" borderId="36" xfId="0" applyFont="1" applyFill="1" applyBorder="1" applyAlignment="1">
      <alignment wrapText="1"/>
    </xf>
    <xf numFmtId="0" fontId="9" fillId="0" borderId="18" xfId="0" applyFont="1" applyBorder="1" applyAlignment="1">
      <alignment horizontal="center" vertical="center" wrapText="1"/>
    </xf>
    <xf numFmtId="0" fontId="9" fillId="6" borderId="18" xfId="0" applyFont="1" applyFill="1" applyBorder="1" applyAlignment="1">
      <alignment horizontal="center" vertical="center" wrapText="1"/>
    </xf>
    <xf numFmtId="0" fontId="5" fillId="7" borderId="43" xfId="0" applyFont="1" applyFill="1" applyBorder="1" applyAlignment="1">
      <alignment horizontal="left" vertical="top" wrapText="1"/>
    </xf>
    <xf numFmtId="0" fontId="5" fillId="7" borderId="33" xfId="0" applyFont="1" applyFill="1" applyBorder="1"/>
    <xf numFmtId="0" fontId="5" fillId="7" borderId="34" xfId="0" applyFont="1" applyFill="1" applyBorder="1"/>
    <xf numFmtId="0" fontId="6" fillId="7" borderId="0" xfId="0" applyFont="1" applyFill="1" applyAlignment="1">
      <alignment horizontal="center" vertical="center" wrapText="1"/>
    </xf>
    <xf numFmtId="0" fontId="8" fillId="7" borderId="0" xfId="1" applyFont="1" applyFill="1" applyBorder="1" applyAlignment="1">
      <alignment horizontal="center" vertical="center"/>
    </xf>
    <xf numFmtId="0" fontId="13" fillId="0" borderId="43" xfId="0" applyFont="1" applyBorder="1" applyAlignment="1">
      <alignment horizontal="right" wrapText="1"/>
    </xf>
    <xf numFmtId="0" fontId="16" fillId="0" borderId="43" xfId="0" applyFont="1" applyBorder="1" applyAlignment="1">
      <alignment horizontal="right" wrapText="1"/>
    </xf>
    <xf numFmtId="0" fontId="16" fillId="3" borderId="39" xfId="0" applyFont="1" applyFill="1" applyBorder="1" applyAlignment="1">
      <alignment horizontal="right" wrapText="1"/>
    </xf>
    <xf numFmtId="0" fontId="10" fillId="2" borderId="31" xfId="0" applyFont="1" applyFill="1" applyBorder="1" applyAlignment="1">
      <alignment horizontal="center"/>
    </xf>
    <xf numFmtId="0" fontId="10" fillId="2" borderId="24" xfId="0" applyFont="1" applyFill="1" applyBorder="1" applyAlignment="1">
      <alignment horizontal="center"/>
    </xf>
    <xf numFmtId="0" fontId="10" fillId="2" borderId="0" xfId="0" applyFont="1" applyFill="1" applyAlignment="1">
      <alignment horizontal="center"/>
    </xf>
    <xf numFmtId="0" fontId="13" fillId="2" borderId="45" xfId="0" applyFont="1" applyFill="1" applyBorder="1" applyAlignment="1">
      <alignment horizontal="right" wrapText="1"/>
    </xf>
    <xf numFmtId="0" fontId="13" fillId="2" borderId="43" xfId="0" applyFont="1" applyFill="1" applyBorder="1" applyAlignment="1">
      <alignment horizontal="right"/>
    </xf>
    <xf numFmtId="0" fontId="13" fillId="2" borderId="0" xfId="0" applyFont="1" applyFill="1" applyAlignment="1">
      <alignment horizontal="right" wrapText="1"/>
    </xf>
    <xf numFmtId="0" fontId="13" fillId="3" borderId="39" xfId="0" applyFont="1" applyFill="1" applyBorder="1" applyAlignment="1">
      <alignment horizontal="right" wrapText="1"/>
    </xf>
    <xf numFmtId="0" fontId="6" fillId="5" borderId="17" xfId="0" applyFont="1" applyFill="1" applyBorder="1" applyAlignment="1">
      <alignment horizontal="center" vertical="center" wrapText="1"/>
    </xf>
    <xf numFmtId="0" fontId="13" fillId="8" borderId="39" xfId="0" applyFont="1" applyFill="1" applyBorder="1" applyAlignment="1">
      <alignment horizontal="right"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3" fillId="9" borderId="8" xfId="0" applyFont="1" applyFill="1" applyBorder="1" applyAlignment="1">
      <alignment horizontal="right" wrapText="1"/>
    </xf>
    <xf numFmtId="0" fontId="13" fillId="10" borderId="43" xfId="0" applyFont="1" applyFill="1" applyBorder="1" applyAlignment="1">
      <alignment horizontal="right" wrapText="1"/>
    </xf>
    <xf numFmtId="0" fontId="18" fillId="3" borderId="39" xfId="0" applyFont="1" applyFill="1" applyBorder="1" applyAlignment="1">
      <alignment horizontal="right" wrapText="1"/>
    </xf>
    <xf numFmtId="0" fontId="13" fillId="3" borderId="41" xfId="0" applyFont="1" applyFill="1" applyBorder="1" applyAlignment="1">
      <alignment horizontal="right"/>
    </xf>
    <xf numFmtId="0" fontId="16" fillId="11" borderId="39" xfId="0" applyFont="1" applyFill="1" applyBorder="1" applyAlignment="1">
      <alignment horizontal="right" wrapText="1"/>
    </xf>
    <xf numFmtId="0" fontId="13" fillId="11" borderId="41" xfId="0" applyFont="1" applyFill="1" applyBorder="1" applyAlignment="1">
      <alignment horizontal="right"/>
    </xf>
    <xf numFmtId="0" fontId="16" fillId="11" borderId="41" xfId="0" applyFont="1" applyFill="1" applyBorder="1" applyAlignment="1">
      <alignment horizontal="right"/>
    </xf>
    <xf numFmtId="0" fontId="13" fillId="12" borderId="39" xfId="0" applyFont="1" applyFill="1" applyBorder="1" applyAlignment="1">
      <alignment horizontal="right" wrapText="1"/>
    </xf>
    <xf numFmtId="0" fontId="13" fillId="10" borderId="39" xfId="0" applyFont="1" applyFill="1" applyBorder="1" applyAlignment="1">
      <alignment horizontal="right" wrapText="1"/>
    </xf>
    <xf numFmtId="0" fontId="16" fillId="10" borderId="39" xfId="0" applyFont="1" applyFill="1" applyBorder="1" applyAlignment="1">
      <alignment horizontal="right" wrapText="1"/>
    </xf>
    <xf numFmtId="0" fontId="13" fillId="10" borderId="45" xfId="0" applyFont="1" applyFill="1" applyBorder="1" applyAlignment="1">
      <alignment horizontal="right" wrapText="1"/>
    </xf>
    <xf numFmtId="0" fontId="13" fillId="9" borderId="39" xfId="0" applyFont="1" applyFill="1" applyBorder="1" applyAlignment="1">
      <alignment horizontal="right" wrapText="1"/>
    </xf>
    <xf numFmtId="0" fontId="13" fillId="9" borderId="45" xfId="0" applyFont="1" applyFill="1" applyBorder="1" applyAlignment="1">
      <alignment horizontal="right" wrapText="1"/>
    </xf>
    <xf numFmtId="0" fontId="16" fillId="9" borderId="45" xfId="0" applyFont="1" applyFill="1" applyBorder="1" applyAlignment="1">
      <alignment horizontal="right" wrapText="1"/>
    </xf>
    <xf numFmtId="0" fontId="13" fillId="11" borderId="39" xfId="0" applyFont="1" applyFill="1" applyBorder="1" applyAlignment="1">
      <alignment horizontal="right" wrapText="1"/>
    </xf>
    <xf numFmtId="0" fontId="16" fillId="9" borderId="41" xfId="0" applyFont="1" applyFill="1" applyBorder="1" applyAlignment="1">
      <alignment horizontal="right" wrapText="1"/>
    </xf>
    <xf numFmtId="0" fontId="17" fillId="6" borderId="36" xfId="0" applyFont="1" applyFill="1" applyBorder="1" applyAlignment="1">
      <alignment horizontal="right"/>
    </xf>
    <xf numFmtId="0" fontId="13" fillId="3" borderId="8" xfId="0" applyFont="1" applyFill="1" applyBorder="1" applyAlignment="1">
      <alignment horizontal="right" wrapText="1"/>
    </xf>
    <xf numFmtId="0" fontId="16" fillId="2" borderId="1" xfId="0" applyFont="1" applyFill="1" applyBorder="1" applyAlignment="1">
      <alignment horizontal="right" wrapText="1"/>
    </xf>
    <xf numFmtId="0" fontId="5" fillId="5" borderId="45" xfId="0" applyFont="1" applyFill="1" applyBorder="1" applyAlignment="1">
      <alignment horizontal="right" wrapText="1"/>
    </xf>
    <xf numFmtId="0" fontId="6" fillId="5" borderId="27" xfId="0" applyFont="1" applyFill="1" applyBorder="1" applyAlignment="1">
      <alignment horizontal="center" vertical="center" wrapText="1"/>
    </xf>
    <xf numFmtId="0" fontId="16" fillId="2" borderId="45" xfId="0" applyFont="1" applyFill="1" applyBorder="1" applyAlignment="1">
      <alignment horizontal="right"/>
    </xf>
    <xf numFmtId="0" fontId="16" fillId="9" borderId="8" xfId="0" applyFont="1" applyFill="1" applyBorder="1" applyAlignment="1">
      <alignment horizontal="right" wrapText="1"/>
    </xf>
    <xf numFmtId="0" fontId="16" fillId="2" borderId="1" xfId="0" applyFont="1" applyFill="1" applyBorder="1" applyAlignment="1">
      <alignment horizontal="right"/>
    </xf>
    <xf numFmtId="0" fontId="16" fillId="2" borderId="43" xfId="0" applyFont="1" applyFill="1" applyBorder="1" applyAlignment="1">
      <alignment horizontal="right"/>
    </xf>
    <xf numFmtId="0" fontId="10" fillId="2" borderId="47" xfId="0" applyFont="1" applyFill="1" applyBorder="1" applyAlignment="1">
      <alignment horizontal="center"/>
    </xf>
    <xf numFmtId="0" fontId="5" fillId="5" borderId="4" xfId="0" applyFont="1" applyFill="1" applyBorder="1"/>
    <xf numFmtId="0" fontId="5" fillId="5" borderId="0" xfId="0" applyFont="1" applyFill="1"/>
    <xf numFmtId="0" fontId="10" fillId="0" borderId="44" xfId="0" applyFont="1" applyBorder="1" applyAlignment="1">
      <alignment horizontal="center"/>
    </xf>
    <xf numFmtId="0" fontId="10" fillId="6" borderId="48" xfId="0" applyFont="1" applyFill="1" applyBorder="1" applyAlignment="1">
      <alignment horizontal="center"/>
    </xf>
    <xf numFmtId="0" fontId="5" fillId="7" borderId="44" xfId="0" applyFont="1" applyFill="1" applyBorder="1"/>
    <xf numFmtId="0" fontId="10" fillId="6" borderId="46" xfId="0" applyFont="1" applyFill="1" applyBorder="1" applyAlignment="1">
      <alignment horizontal="center"/>
    </xf>
    <xf numFmtId="0" fontId="10" fillId="7" borderId="33" xfId="0" applyFont="1" applyFill="1" applyBorder="1" applyAlignment="1">
      <alignment horizontal="center"/>
    </xf>
    <xf numFmtId="0" fontId="10" fillId="7" borderId="0" xfId="0" applyFont="1" applyFill="1" applyAlignment="1">
      <alignment horizontal="center"/>
    </xf>
    <xf numFmtId="0" fontId="9" fillId="7" borderId="0" xfId="0" applyFont="1" applyFill="1" applyAlignment="1">
      <alignment horizontal="center" vertical="center" wrapText="1"/>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7" borderId="24" xfId="0" applyFont="1" applyFill="1" applyBorder="1" applyAlignment="1">
      <alignment horizontal="center"/>
    </xf>
    <xf numFmtId="0" fontId="10" fillId="8" borderId="49" xfId="0" applyFont="1" applyFill="1" applyBorder="1" applyAlignment="1">
      <alignment horizontal="center"/>
    </xf>
    <xf numFmtId="0" fontId="5" fillId="5" borderId="10" xfId="0" applyFont="1" applyFill="1" applyBorder="1"/>
    <xf numFmtId="0" fontId="5" fillId="5" borderId="11"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xf numFmtId="0" fontId="6" fillId="5" borderId="38" xfId="0" applyFont="1" applyFill="1" applyBorder="1" applyAlignment="1">
      <alignment horizontal="center" vertical="center" wrapText="1"/>
    </xf>
    <xf numFmtId="0" fontId="5" fillId="5" borderId="53" xfId="0" applyFont="1" applyFill="1" applyBorder="1"/>
    <xf numFmtId="0" fontId="12" fillId="2" borderId="1" xfId="0" applyFont="1" applyFill="1" applyBorder="1" applyAlignment="1">
      <alignment horizontal="center"/>
    </xf>
    <xf numFmtId="0" fontId="5" fillId="7" borderId="1" xfId="0" applyFont="1" applyFill="1" applyBorder="1"/>
    <xf numFmtId="0" fontId="19" fillId="7" borderId="43" xfId="0" applyFont="1" applyFill="1" applyBorder="1" applyAlignment="1">
      <alignment horizontal="left" vertical="top" wrapText="1"/>
    </xf>
    <xf numFmtId="0" fontId="13" fillId="2" borderId="43" xfId="0" applyFont="1" applyFill="1" applyBorder="1" applyAlignment="1">
      <alignment horizontal="right" wrapText="1"/>
    </xf>
    <xf numFmtId="0" fontId="16" fillId="2" borderId="43" xfId="0" applyFont="1" applyFill="1" applyBorder="1" applyAlignment="1">
      <alignment horizontal="right" wrapText="1"/>
    </xf>
    <xf numFmtId="0" fontId="13" fillId="0" borderId="41" xfId="0" applyFont="1" applyBorder="1" applyAlignment="1">
      <alignment horizontal="right"/>
    </xf>
    <xf numFmtId="0" fontId="16" fillId="0" borderId="41" xfId="0" applyFont="1" applyBorder="1" applyAlignment="1">
      <alignment horizontal="right"/>
    </xf>
    <xf numFmtId="0" fontId="16" fillId="2" borderId="0" xfId="0" applyFont="1" applyFill="1" applyAlignment="1">
      <alignment horizontal="right"/>
    </xf>
    <xf numFmtId="0" fontId="13" fillId="0" borderId="39" xfId="0" applyFont="1" applyBorder="1" applyAlignment="1">
      <alignment horizontal="right" wrapText="1"/>
    </xf>
    <xf numFmtId="0" fontId="10" fillId="2" borderId="1" xfId="0" applyFont="1" applyFill="1" applyBorder="1"/>
    <xf numFmtId="0" fontId="6" fillId="5" borderId="11" xfId="0" applyFont="1" applyFill="1" applyBorder="1" applyAlignment="1">
      <alignment horizontal="center" vertical="center" wrapText="1"/>
    </xf>
    <xf numFmtId="0" fontId="9" fillId="6" borderId="52" xfId="0" applyFont="1" applyFill="1" applyBorder="1" applyAlignment="1">
      <alignment horizontal="center" vertical="center" wrapText="1"/>
    </xf>
    <xf numFmtId="0" fontId="6" fillId="5" borderId="1" xfId="0" applyFont="1" applyFill="1" applyBorder="1" applyAlignment="1">
      <alignment vertical="center" wrapText="1"/>
    </xf>
    <xf numFmtId="0" fontId="6" fillId="7" borderId="1" xfId="0" applyFont="1" applyFill="1" applyBorder="1" applyAlignment="1">
      <alignment horizontal="center" vertical="center" wrapText="1"/>
    </xf>
    <xf numFmtId="0" fontId="10" fillId="7" borderId="1" xfId="0" applyFont="1" applyFill="1" applyBorder="1" applyAlignment="1">
      <alignment horizontal="center"/>
    </xf>
    <xf numFmtId="0" fontId="10" fillId="7" borderId="21" xfId="0" applyFont="1" applyFill="1" applyBorder="1" applyAlignment="1">
      <alignment horizontal="center"/>
    </xf>
    <xf numFmtId="0" fontId="10" fillId="13" borderId="1" xfId="0" applyFont="1" applyFill="1" applyBorder="1" applyAlignment="1">
      <alignment horizontal="center"/>
    </xf>
    <xf numFmtId="0" fontId="6" fillId="5" borderId="11" xfId="0" applyFont="1" applyFill="1" applyBorder="1" applyAlignment="1">
      <alignment vertical="center" wrapText="1"/>
    </xf>
    <xf numFmtId="0" fontId="6" fillId="7" borderId="11" xfId="0" applyFont="1" applyFill="1" applyBorder="1" applyAlignment="1">
      <alignment horizontal="center" vertical="center" wrapText="1"/>
    </xf>
    <xf numFmtId="0" fontId="10" fillId="7" borderId="11" xfId="0" applyFont="1" applyFill="1" applyBorder="1" applyAlignment="1">
      <alignment horizontal="center"/>
    </xf>
    <xf numFmtId="0" fontId="10" fillId="13" borderId="11" xfId="0" applyFont="1" applyFill="1" applyBorder="1" applyAlignment="1">
      <alignment horizontal="center"/>
    </xf>
    <xf numFmtId="0" fontId="12" fillId="0" borderId="23" xfId="0" applyFont="1" applyBorder="1" applyAlignment="1">
      <alignment horizontal="center"/>
    </xf>
    <xf numFmtId="0" fontId="6" fillId="5" borderId="19" xfId="0" applyFont="1" applyFill="1" applyBorder="1" applyAlignment="1">
      <alignment vertical="center" wrapText="1"/>
    </xf>
    <xf numFmtId="0" fontId="6" fillId="5" borderId="19"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10" fillId="7" borderId="19" xfId="0" applyFont="1" applyFill="1" applyBorder="1" applyAlignment="1">
      <alignment horizontal="center"/>
    </xf>
    <xf numFmtId="0" fontId="10" fillId="13" borderId="19" xfId="0" applyFont="1" applyFill="1" applyBorder="1" applyAlignment="1">
      <alignment horizontal="center"/>
    </xf>
    <xf numFmtId="0" fontId="5" fillId="5" borderId="19" xfId="0" applyFont="1" applyFill="1" applyBorder="1"/>
    <xf numFmtId="0" fontId="12" fillId="2" borderId="11" xfId="0" applyFont="1" applyFill="1" applyBorder="1" applyAlignment="1">
      <alignment horizontal="center"/>
    </xf>
    <xf numFmtId="0" fontId="5" fillId="7" borderId="11" xfId="0" applyFont="1" applyFill="1" applyBorder="1"/>
    <xf numFmtId="0" fontId="12" fillId="0" borderId="51" xfId="0" applyFont="1" applyBorder="1" applyAlignment="1">
      <alignment horizontal="center"/>
    </xf>
    <xf numFmtId="0" fontId="6" fillId="5" borderId="22" xfId="0" applyFont="1" applyFill="1" applyBorder="1" applyAlignment="1">
      <alignment vertical="center" wrapText="1"/>
    </xf>
    <xf numFmtId="0" fontId="6" fillId="5" borderId="22"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0" fillId="6" borderId="22" xfId="0" applyFont="1" applyFill="1" applyBorder="1" applyAlignment="1">
      <alignment horizontal="center"/>
    </xf>
    <xf numFmtId="0" fontId="10" fillId="0" borderId="22" xfId="0" applyFont="1" applyBorder="1" applyAlignment="1">
      <alignment horizontal="center"/>
    </xf>
    <xf numFmtId="0" fontId="10" fillId="7" borderId="22" xfId="0" applyFont="1" applyFill="1" applyBorder="1" applyAlignment="1">
      <alignment horizontal="center"/>
    </xf>
    <xf numFmtId="0" fontId="10" fillId="13" borderId="22" xfId="0" applyFont="1" applyFill="1" applyBorder="1" applyAlignment="1">
      <alignment horizontal="center"/>
    </xf>
    <xf numFmtId="0" fontId="5" fillId="5" borderId="22" xfId="0" applyFont="1" applyFill="1" applyBorder="1"/>
    <xf numFmtId="0" fontId="12" fillId="0" borderId="54" xfId="0" applyFont="1" applyBorder="1" applyAlignment="1">
      <alignment horizontal="center"/>
    </xf>
    <xf numFmtId="0" fontId="6" fillId="5" borderId="55" xfId="0" applyFont="1" applyFill="1" applyBorder="1" applyAlignment="1">
      <alignment vertical="center" wrapText="1"/>
    </xf>
    <xf numFmtId="0" fontId="6" fillId="5" borderId="55"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10" fillId="6" borderId="55" xfId="0" applyFont="1" applyFill="1" applyBorder="1" applyAlignment="1">
      <alignment horizontal="center"/>
    </xf>
    <xf numFmtId="0" fontId="10" fillId="0" borderId="55" xfId="0" applyFont="1" applyBorder="1" applyAlignment="1">
      <alignment horizontal="center"/>
    </xf>
    <xf numFmtId="0" fontId="10" fillId="7" borderId="55" xfId="0" applyFont="1" applyFill="1" applyBorder="1" applyAlignment="1">
      <alignment horizontal="center"/>
    </xf>
    <xf numFmtId="0" fontId="10" fillId="13" borderId="55" xfId="0" applyFont="1" applyFill="1" applyBorder="1" applyAlignment="1">
      <alignment horizontal="center"/>
    </xf>
    <xf numFmtId="0" fontId="5" fillId="5" borderId="55" xfId="0" applyFont="1" applyFill="1" applyBorder="1"/>
    <xf numFmtId="0" fontId="16" fillId="0" borderId="8" xfId="0" applyFont="1" applyBorder="1" applyAlignment="1">
      <alignment horizontal="right" vertical="top" wrapText="1"/>
    </xf>
    <xf numFmtId="0" fontId="16" fillId="0" borderId="1" xfId="0" applyFont="1" applyBorder="1" applyAlignment="1">
      <alignment horizontal="right" wrapText="1"/>
    </xf>
    <xf numFmtId="0" fontId="16" fillId="0" borderId="39" xfId="0" applyFont="1" applyBorder="1" applyAlignment="1">
      <alignment horizontal="right" wrapText="1"/>
    </xf>
    <xf numFmtId="0" fontId="20" fillId="0" borderId="39" xfId="0" applyFont="1" applyBorder="1" applyAlignment="1">
      <alignment horizontal="right" wrapText="1"/>
    </xf>
    <xf numFmtId="0" fontId="6" fillId="5" borderId="13" xfId="0" applyFont="1" applyFill="1" applyBorder="1" applyAlignment="1">
      <alignment horizontal="center" vertical="center" wrapText="1"/>
    </xf>
    <xf numFmtId="0" fontId="12" fillId="2" borderId="56" xfId="0" applyFont="1" applyFill="1" applyBorder="1" applyAlignment="1">
      <alignment horizontal="center"/>
    </xf>
    <xf numFmtId="0" fontId="12" fillId="2" borderId="49" xfId="0" applyFont="1" applyFill="1" applyBorder="1" applyAlignment="1">
      <alignment horizontal="center"/>
    </xf>
    <xf numFmtId="0" fontId="12" fillId="2" borderId="47" xfId="0" applyFont="1" applyFill="1" applyBorder="1" applyAlignment="1">
      <alignment horizontal="center"/>
    </xf>
    <xf numFmtId="0" fontId="5" fillId="5" borderId="56" xfId="0" applyFont="1" applyFill="1" applyBorder="1"/>
    <xf numFmtId="0" fontId="5" fillId="5" borderId="49" xfId="0" applyFont="1" applyFill="1" applyBorder="1"/>
    <xf numFmtId="0" fontId="5" fillId="5" borderId="47" xfId="0" applyFont="1" applyFill="1" applyBorder="1"/>
    <xf numFmtId="0" fontId="6" fillId="5" borderId="4" xfId="0" applyFont="1" applyFill="1" applyBorder="1" applyAlignment="1">
      <alignment vertical="center" wrapText="1"/>
    </xf>
    <xf numFmtId="0" fontId="5" fillId="5" borderId="57" xfId="0" applyFont="1" applyFill="1" applyBorder="1" applyAlignment="1">
      <alignment wrapText="1"/>
    </xf>
    <xf numFmtId="0" fontId="5" fillId="5" borderId="42" xfId="0" applyFont="1" applyFill="1" applyBorder="1" applyAlignment="1">
      <alignment wrapText="1"/>
    </xf>
    <xf numFmtId="0" fontId="5" fillId="5" borderId="49" xfId="0" applyFont="1" applyFill="1" applyBorder="1" applyAlignment="1">
      <alignment wrapText="1"/>
    </xf>
    <xf numFmtId="0" fontId="6" fillId="5" borderId="58" xfId="0" applyFont="1" applyFill="1" applyBorder="1" applyAlignment="1">
      <alignment vertical="center" wrapText="1"/>
    </xf>
    <xf numFmtId="0" fontId="6" fillId="5" borderId="58" xfId="0" applyFont="1" applyFill="1" applyBorder="1" applyAlignment="1">
      <alignment horizontal="center" vertical="center" wrapText="1"/>
    </xf>
    <xf numFmtId="0" fontId="5" fillId="5" borderId="50" xfId="0" applyFont="1" applyFill="1" applyBorder="1"/>
    <xf numFmtId="0" fontId="6" fillId="5" borderId="2"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4" xfId="0" applyFont="1" applyFill="1" applyBorder="1" applyAlignment="1">
      <alignment horizontal="center" vertical="center" wrapText="1"/>
    </xf>
    <xf numFmtId="0" fontId="5" fillId="7" borderId="59" xfId="0" applyFont="1" applyFill="1" applyBorder="1"/>
    <xf numFmtId="0" fontId="5" fillId="7" borderId="49" xfId="0" applyFont="1" applyFill="1" applyBorder="1"/>
    <xf numFmtId="0" fontId="5" fillId="7" borderId="47" xfId="0" applyFont="1" applyFill="1" applyBorder="1"/>
    <xf numFmtId="0" fontId="10" fillId="6" borderId="60" xfId="0" applyFont="1" applyFill="1" applyBorder="1" applyAlignment="1">
      <alignment horizontal="center"/>
    </xf>
    <xf numFmtId="0" fontId="10" fillId="6" borderId="49" xfId="0" applyFont="1" applyFill="1" applyBorder="1" applyAlignment="1">
      <alignment horizontal="center"/>
    </xf>
    <xf numFmtId="0" fontId="10" fillId="6" borderId="47" xfId="0" applyFont="1" applyFill="1" applyBorder="1" applyAlignment="1">
      <alignment horizontal="center"/>
    </xf>
    <xf numFmtId="0" fontId="10" fillId="0" borderId="61" xfId="0" applyFont="1" applyBorder="1" applyAlignment="1">
      <alignment horizontal="center"/>
    </xf>
    <xf numFmtId="0" fontId="10" fillId="0" borderId="49" xfId="0" applyFont="1" applyBorder="1" applyAlignment="1">
      <alignment horizontal="center"/>
    </xf>
    <xf numFmtId="0" fontId="10" fillId="0" borderId="47" xfId="0" applyFont="1" applyBorder="1" applyAlignment="1">
      <alignment horizontal="center"/>
    </xf>
    <xf numFmtId="0" fontId="10" fillId="0" borderId="62" xfId="0" applyFont="1" applyBorder="1" applyAlignment="1">
      <alignment horizontal="center"/>
    </xf>
    <xf numFmtId="0" fontId="21" fillId="7" borderId="0" xfId="0" applyFont="1" applyFill="1"/>
    <xf numFmtId="0" fontId="10" fillId="7" borderId="50" xfId="0" applyFont="1" applyFill="1" applyBorder="1" applyAlignment="1">
      <alignment horizontal="center"/>
    </xf>
    <xf numFmtId="0" fontId="10" fillId="7" borderId="49" xfId="0" applyFont="1" applyFill="1" applyBorder="1" applyAlignment="1">
      <alignment horizontal="center"/>
    </xf>
    <xf numFmtId="0" fontId="10" fillId="7" borderId="47" xfId="0" applyFont="1" applyFill="1" applyBorder="1" applyAlignment="1">
      <alignment horizontal="center"/>
    </xf>
    <xf numFmtId="0" fontId="10" fillId="2" borderId="63" xfId="0" applyFont="1" applyFill="1" applyBorder="1" applyAlignment="1">
      <alignment horizontal="center"/>
    </xf>
    <xf numFmtId="0" fontId="10" fillId="2" borderId="49" xfId="0" applyFont="1" applyFill="1" applyBorder="1" applyAlignment="1">
      <alignment horizontal="center"/>
    </xf>
    <xf numFmtId="0" fontId="10" fillId="8" borderId="63" xfId="0" applyFont="1" applyFill="1" applyBorder="1" applyAlignment="1">
      <alignment horizontal="center"/>
    </xf>
    <xf numFmtId="0" fontId="10" fillId="2" borderId="43" xfId="0" applyFont="1" applyFill="1" applyBorder="1" applyAlignment="1">
      <alignment horizontal="center"/>
    </xf>
    <xf numFmtId="0" fontId="10" fillId="0" borderId="50"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6" xfId="0" applyFont="1" applyBorder="1" applyAlignment="1">
      <alignment horizontal="center"/>
    </xf>
    <xf numFmtId="0" fontId="10" fillId="0" borderId="67" xfId="0" applyFont="1" applyBorder="1" applyAlignment="1">
      <alignment horizontal="center"/>
    </xf>
    <xf numFmtId="0" fontId="9" fillId="6" borderId="21" xfId="0" applyFont="1" applyFill="1" applyBorder="1" applyAlignment="1">
      <alignment horizontal="center" vertical="center" wrapText="1"/>
    </xf>
    <xf numFmtId="0" fontId="10" fillId="0" borderId="49" xfId="0" quotePrefix="1" applyFont="1" applyBorder="1" applyAlignment="1">
      <alignment horizontal="center"/>
    </xf>
    <xf numFmtId="0" fontId="10" fillId="0" borderId="47" xfId="0" quotePrefix="1" applyFont="1" applyBorder="1" applyAlignment="1">
      <alignment horizontal="center"/>
    </xf>
    <xf numFmtId="0" fontId="5" fillId="7" borderId="61" xfId="0" applyFont="1" applyFill="1" applyBorder="1"/>
    <xf numFmtId="0" fontId="5" fillId="7" borderId="66" xfId="0" applyFont="1" applyFill="1" applyBorder="1"/>
    <xf numFmtId="0" fontId="5" fillId="7" borderId="67" xfId="0" applyFont="1" applyFill="1" applyBorder="1"/>
    <xf numFmtId="0" fontId="16" fillId="0" borderId="0" xfId="0" applyFont="1" applyAlignment="1">
      <alignment horizontal="right" wrapText="1"/>
    </xf>
    <xf numFmtId="0" fontId="13" fillId="0" borderId="47" xfId="0" applyFont="1" applyBorder="1" applyAlignment="1">
      <alignment horizontal="right" wrapText="1"/>
    </xf>
    <xf numFmtId="0" fontId="10" fillId="0" borderId="38" xfId="0" applyFont="1" applyBorder="1" applyAlignment="1">
      <alignment horizontal="center"/>
    </xf>
    <xf numFmtId="0" fontId="16" fillId="0" borderId="47" xfId="0" applyFont="1" applyBorder="1" applyAlignment="1">
      <alignment horizontal="right" wrapText="1"/>
    </xf>
    <xf numFmtId="0" fontId="13" fillId="0" borderId="47" xfId="0" applyFont="1" applyBorder="1" applyAlignment="1">
      <alignment horizontal="right"/>
    </xf>
    <xf numFmtId="0" fontId="16" fillId="0" borderId="47" xfId="0" applyFont="1" applyBorder="1" applyAlignment="1">
      <alignment horizontal="right"/>
    </xf>
    <xf numFmtId="0" fontId="10" fillId="0" borderId="43" xfId="0" applyFont="1" applyBorder="1" applyAlignment="1">
      <alignment horizontal="center"/>
    </xf>
    <xf numFmtId="0" fontId="5" fillId="5" borderId="68" xfId="0" applyFont="1" applyFill="1" applyBorder="1"/>
    <xf numFmtId="0" fontId="5" fillId="5" borderId="69" xfId="0" applyFont="1" applyFill="1" applyBorder="1"/>
    <xf numFmtId="0" fontId="25" fillId="0" borderId="0" xfId="2" applyFont="1"/>
    <xf numFmtId="0" fontId="25" fillId="0" borderId="0" xfId="2" applyFont="1" applyAlignment="1">
      <alignment vertical="top"/>
    </xf>
    <xf numFmtId="164" fontId="27" fillId="15" borderId="1" xfId="3" applyNumberFormat="1" applyFont="1" applyFill="1" applyBorder="1" applyAlignment="1">
      <alignment horizontal="left" vertical="top" wrapText="1"/>
    </xf>
    <xf numFmtId="0" fontId="28" fillId="0" borderId="1" xfId="2" applyFont="1" applyBorder="1" applyAlignment="1">
      <alignment vertical="top"/>
    </xf>
    <xf numFmtId="0" fontId="25" fillId="0" borderId="0" xfId="0" applyFont="1" applyAlignment="1">
      <alignment wrapText="1"/>
    </xf>
    <xf numFmtId="0" fontId="25" fillId="4" borderId="0" xfId="0" applyFont="1" applyFill="1" applyAlignment="1">
      <alignment vertical="top" wrapText="1"/>
    </xf>
    <xf numFmtId="0" fontId="28" fillId="0" borderId="1" xfId="2" applyFont="1" applyBorder="1" applyAlignment="1">
      <alignment vertical="top" wrapText="1"/>
    </xf>
    <xf numFmtId="0" fontId="25" fillId="0" borderId="0" xfId="0" applyFont="1" applyAlignment="1">
      <alignment vertical="top" wrapText="1"/>
    </xf>
    <xf numFmtId="0" fontId="28" fillId="4" borderId="1" xfId="2" applyFont="1" applyFill="1" applyBorder="1" applyAlignment="1">
      <alignment vertical="top"/>
    </xf>
    <xf numFmtId="0" fontId="29" fillId="0" borderId="1" xfId="4" applyFont="1" applyBorder="1" applyAlignment="1">
      <alignment vertical="top" wrapText="1"/>
    </xf>
    <xf numFmtId="0" fontId="1" fillId="0" borderId="1" xfId="1" applyBorder="1" applyAlignment="1">
      <alignment vertical="top" wrapText="1"/>
    </xf>
    <xf numFmtId="0" fontId="1" fillId="0" borderId="0" xfId="1"/>
    <xf numFmtId="0" fontId="32" fillId="5" borderId="29" xfId="0" applyFont="1" applyFill="1" applyBorder="1" applyAlignment="1">
      <alignment horizontal="justify" vertical="center" wrapText="1"/>
    </xf>
    <xf numFmtId="0" fontId="33" fillId="0" borderId="0" xfId="0" applyFont="1"/>
    <xf numFmtId="0" fontId="34" fillId="0" borderId="30" xfId="0" applyFont="1" applyBorder="1" applyAlignment="1">
      <alignment vertical="center" wrapText="1"/>
    </xf>
    <xf numFmtId="0" fontId="35" fillId="0" borderId="30" xfId="0" applyFont="1" applyBorder="1" applyAlignment="1">
      <alignment horizontal="justify" vertical="center" wrapText="1"/>
    </xf>
    <xf numFmtId="0" fontId="36" fillId="0" borderId="16" xfId="0" applyFont="1" applyBorder="1" applyAlignment="1">
      <alignment vertical="center" wrapText="1"/>
    </xf>
    <xf numFmtId="0" fontId="33" fillId="0" borderId="16" xfId="0" applyFont="1" applyBorder="1" applyAlignment="1">
      <alignment vertical="top" wrapText="1"/>
    </xf>
    <xf numFmtId="0" fontId="34" fillId="0" borderId="16" xfId="0" applyFont="1" applyBorder="1" applyAlignment="1">
      <alignment vertical="center" wrapText="1"/>
    </xf>
    <xf numFmtId="0" fontId="2" fillId="0" borderId="16" xfId="0" applyFont="1" applyBorder="1" applyAlignment="1">
      <alignment vertical="center" wrapText="1"/>
    </xf>
    <xf numFmtId="0" fontId="13" fillId="10" borderId="41" xfId="0" applyFont="1" applyFill="1" applyBorder="1" applyAlignment="1">
      <alignment horizontal="right" wrapText="1"/>
    </xf>
    <xf numFmtId="0" fontId="16" fillId="10" borderId="41" xfId="0" applyFont="1" applyFill="1" applyBorder="1" applyAlignment="1">
      <alignment horizontal="right" wrapText="1"/>
    </xf>
    <xf numFmtId="0" fontId="13" fillId="10" borderId="1" xfId="0" applyFont="1" applyFill="1" applyBorder="1" applyAlignment="1">
      <alignment horizontal="right"/>
    </xf>
    <xf numFmtId="0" fontId="16" fillId="10" borderId="41" xfId="0" applyFont="1" applyFill="1" applyBorder="1" applyAlignment="1">
      <alignment horizontal="right"/>
    </xf>
    <xf numFmtId="0" fontId="16" fillId="10" borderId="43" xfId="0" applyFont="1" applyFill="1" applyBorder="1" applyAlignment="1">
      <alignment horizontal="right" wrapText="1"/>
    </xf>
    <xf numFmtId="0" fontId="13" fillId="10" borderId="8" xfId="0" applyFont="1" applyFill="1" applyBorder="1" applyAlignment="1">
      <alignment horizontal="right" wrapText="1"/>
    </xf>
    <xf numFmtId="0" fontId="13" fillId="7" borderId="0" xfId="0" applyFont="1" applyFill="1" applyAlignment="1">
      <alignment horizontal="center" vertical="center" wrapText="1"/>
    </xf>
    <xf numFmtId="0" fontId="9" fillId="0" borderId="18" xfId="0" applyFont="1" applyBorder="1" applyAlignment="1">
      <alignment horizontal="center" vertical="top" wrapText="1"/>
    </xf>
    <xf numFmtId="0" fontId="37" fillId="7" borderId="0" xfId="1" applyFont="1" applyFill="1" applyBorder="1" applyAlignment="1">
      <alignment horizontal="center" vertical="center"/>
    </xf>
    <xf numFmtId="0" fontId="26" fillId="14" borderId="0" xfId="0" applyFont="1" applyFill="1" applyAlignment="1">
      <alignment wrapText="1"/>
    </xf>
    <xf numFmtId="0" fontId="28" fillId="0" borderId="1" xfId="2" applyFont="1" applyBorder="1" applyAlignment="1">
      <alignment vertical="top"/>
    </xf>
    <xf numFmtId="0" fontId="14" fillId="5" borderId="24" xfId="0" applyFont="1" applyFill="1" applyBorder="1" applyAlignment="1">
      <alignment horizontal="left" wrapText="1"/>
    </xf>
    <xf numFmtId="0" fontId="5" fillId="5" borderId="0" xfId="0" applyFont="1" applyFill="1" applyAlignment="1">
      <alignment horizontal="left" wrapText="1"/>
    </xf>
    <xf numFmtId="0" fontId="5" fillId="5" borderId="24" xfId="0" applyFont="1" applyFill="1" applyBorder="1" applyAlignment="1">
      <alignment horizontal="left" wrapText="1"/>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2" fillId="0" borderId="25" xfId="0" applyFont="1" applyBorder="1" applyAlignment="1">
      <alignment horizontal="left" vertical="center" wrapText="1"/>
    </xf>
    <xf numFmtId="0" fontId="2" fillId="0" borderId="14" xfId="0" applyFont="1" applyBorder="1" applyAlignment="1">
      <alignment horizontal="left" vertical="center" wrapText="1"/>
    </xf>
    <xf numFmtId="0" fontId="3" fillId="5" borderId="15" xfId="0" applyFont="1" applyFill="1" applyBorder="1" applyAlignment="1">
      <alignment vertical="center" wrapText="1"/>
    </xf>
    <xf numFmtId="0" fontId="3" fillId="5" borderId="28" xfId="0" applyFont="1" applyFill="1" applyBorder="1" applyAlignment="1">
      <alignment vertical="center" wrapText="1"/>
    </xf>
    <xf numFmtId="0" fontId="4" fillId="0" borderId="25" xfId="0" applyFont="1" applyBorder="1" applyAlignment="1">
      <alignment horizontal="left" vertical="center" wrapText="1"/>
    </xf>
    <xf numFmtId="0" fontId="4" fillId="0" borderId="14" xfId="0" applyFont="1" applyBorder="1" applyAlignment="1">
      <alignment horizontal="left" vertical="center" wrapText="1"/>
    </xf>
    <xf numFmtId="0" fontId="6" fillId="5" borderId="13"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42" xfId="0" applyFont="1" applyBorder="1" applyAlignment="1">
      <alignment horizontal="center" vertical="center" wrapText="1"/>
    </xf>
    <xf numFmtId="0" fontId="9" fillId="2" borderId="2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0" xfId="0" applyFont="1" applyFill="1" applyAlignment="1">
      <alignment horizontal="center" vertical="center" wrapText="1"/>
    </xf>
    <xf numFmtId="0" fontId="6" fillId="5" borderId="1" xfId="0" applyFont="1" applyFill="1" applyBorder="1" applyAlignment="1">
      <alignment horizontal="center" vertical="center" wrapText="1"/>
    </xf>
    <xf numFmtId="0" fontId="9" fillId="0" borderId="44" xfId="0" applyFont="1" applyBorder="1" applyAlignment="1">
      <alignment horizontal="center" vertical="center" wrapText="1"/>
    </xf>
  </cellXfs>
  <cellStyles count="5">
    <cellStyle name="Hyperlink" xfId="1" builtinId="8"/>
    <cellStyle name="Hyperlink 2" xfId="4" xr:uid="{66E53FB8-796F-4962-B900-6AA65A0D585C}"/>
    <cellStyle name="Normal" xfId="0" builtinId="0"/>
    <cellStyle name="Normal 2 3" xfId="3" xr:uid="{ACB4F16B-39B8-4741-BD28-FDE67C5F7975}"/>
    <cellStyle name="Normal 6" xfId="2" xr:uid="{6B644BCC-2A94-47B1-8A06-6625E3779D92}"/>
  </cellStyles>
  <dxfs count="8">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200B65"/>
      <color rgb="FF650B5F"/>
      <color rgb="FFD7CEF8"/>
      <color rgb="FFEE5859"/>
      <color rgb="FF315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phne-wang@impact-initiatives.org" TargetMode="External"/><Relationship Id="rId2" Type="http://schemas.openxmlformats.org/officeDocument/2006/relationships/hyperlink" Target="mailto:tamara.damary@impact-initiatives.org" TargetMode="External"/><Relationship Id="rId1" Type="http://schemas.openxmlformats.org/officeDocument/2006/relationships/hyperlink" Target="https://www.reachresourcecentre.info/country/haiti/" TargetMode="External"/><Relationship Id="rId5" Type="http://schemas.openxmlformats.org/officeDocument/2006/relationships/printerSettings" Target="../printerSettings/printerSettings1.bin"/><Relationship Id="rId4" Type="http://schemas.openxmlformats.org/officeDocument/2006/relationships/hyperlink" Target="mailto:jimmy-clervil@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9032-14E9-4B8C-A0A1-1030CE334582}">
  <dimension ref="A1:B13"/>
  <sheetViews>
    <sheetView tabSelected="1" topLeftCell="A6" workbookViewId="0">
      <selection activeCell="G9" sqref="G9"/>
    </sheetView>
  </sheetViews>
  <sheetFormatPr defaultColWidth="8.7265625" defaultRowHeight="16" x14ac:dyDescent="0.45"/>
  <cols>
    <col min="1" max="1" width="30.81640625" style="247" customWidth="1"/>
    <col min="2" max="2" width="123.81640625" style="247" customWidth="1"/>
    <col min="3" max="16384" width="8.7265625" style="246"/>
  </cols>
  <sheetData>
    <row r="1" spans="1:2" ht="23" x14ac:dyDescent="0.6">
      <c r="A1" s="275" t="s">
        <v>0</v>
      </c>
      <c r="B1" s="275"/>
    </row>
    <row r="2" spans="1:2" x14ac:dyDescent="0.45">
      <c r="A2" s="248" t="s">
        <v>1</v>
      </c>
      <c r="B2" s="248" t="s">
        <v>2</v>
      </c>
    </row>
    <row r="3" spans="1:2" ht="144" x14ac:dyDescent="0.45">
      <c r="A3" s="249" t="s">
        <v>3</v>
      </c>
      <c r="B3" s="250" t="s">
        <v>4</v>
      </c>
    </row>
    <row r="4" spans="1:2" ht="96" x14ac:dyDescent="0.45">
      <c r="A4" s="248" t="s">
        <v>5</v>
      </c>
      <c r="B4" s="251" t="s">
        <v>6</v>
      </c>
    </row>
    <row r="5" spans="1:2" ht="96" x14ac:dyDescent="0.45">
      <c r="A5" s="252" t="s">
        <v>7</v>
      </c>
      <c r="B5" s="253" t="s">
        <v>8</v>
      </c>
    </row>
    <row r="6" spans="1:2" ht="96" x14ac:dyDescent="0.45">
      <c r="A6" s="254" t="s">
        <v>9</v>
      </c>
      <c r="B6" s="251" t="s">
        <v>10</v>
      </c>
    </row>
    <row r="7" spans="1:2" ht="32" x14ac:dyDescent="0.45">
      <c r="A7" s="249" t="s">
        <v>11</v>
      </c>
      <c r="B7" s="253" t="s">
        <v>12</v>
      </c>
    </row>
    <row r="8" spans="1:2" ht="32" x14ac:dyDescent="0.45">
      <c r="A8" s="249" t="s">
        <v>13</v>
      </c>
      <c r="B8" s="253" t="s">
        <v>14</v>
      </c>
    </row>
    <row r="9" spans="1:2" ht="80" x14ac:dyDescent="0.45">
      <c r="A9" s="254" t="s">
        <v>15</v>
      </c>
      <c r="B9" s="251" t="s">
        <v>16</v>
      </c>
    </row>
    <row r="10" spans="1:2" ht="32" x14ac:dyDescent="0.45">
      <c r="A10" s="252" t="s">
        <v>17</v>
      </c>
      <c r="B10" s="255" t="s">
        <v>18</v>
      </c>
    </row>
    <row r="11" spans="1:2" x14ac:dyDescent="0.45">
      <c r="A11" s="276" t="s">
        <v>19</v>
      </c>
      <c r="B11" s="256" t="s">
        <v>20</v>
      </c>
    </row>
    <row r="12" spans="1:2" x14ac:dyDescent="0.45">
      <c r="A12" s="276"/>
      <c r="B12" s="256" t="s">
        <v>21</v>
      </c>
    </row>
    <row r="13" spans="1:2" x14ac:dyDescent="0.45">
      <c r="A13" s="276"/>
      <c r="B13" s="257" t="s">
        <v>22</v>
      </c>
    </row>
  </sheetData>
  <mergeCells count="2">
    <mergeCell ref="A1:B1"/>
    <mergeCell ref="A11:A13"/>
  </mergeCells>
  <hyperlinks>
    <hyperlink ref="B10" r:id="rId1" xr:uid="{4D52DB7D-340F-4FA9-9337-87BDA54AC4C0}"/>
    <hyperlink ref="B11" r:id="rId2" xr:uid="{069C198A-E341-4699-95E2-1B5873295390}"/>
    <hyperlink ref="B12" r:id="rId3" xr:uid="{8EC86510-4DCC-4C93-BD9B-E47E273D2F2C}"/>
    <hyperlink ref="B13" r:id="rId4" xr:uid="{0A30F47D-3209-473F-A18A-9D4B79BEB0C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zoomScale="80" zoomScaleNormal="80" workbookViewId="0">
      <selection activeCell="A7" sqref="A7:B7"/>
    </sheetView>
  </sheetViews>
  <sheetFormatPr defaultColWidth="8.81640625" defaultRowHeight="16.5" x14ac:dyDescent="0.45"/>
  <cols>
    <col min="1" max="1" width="100.7265625" style="6" customWidth="1"/>
    <col min="2" max="2" width="105" style="6" customWidth="1"/>
    <col min="3" max="16384" width="8.81640625" style="6"/>
  </cols>
  <sheetData>
    <row r="1" spans="1:2" ht="17.5" x14ac:dyDescent="0.55000000000000004">
      <c r="A1" s="277" t="s">
        <v>23</v>
      </c>
      <c r="B1" s="278"/>
    </row>
    <row r="2" spans="1:2" x14ac:dyDescent="0.45">
      <c r="A2" s="278"/>
      <c r="B2" s="278"/>
    </row>
    <row r="3" spans="1:2" x14ac:dyDescent="0.45">
      <c r="A3" s="279" t="s">
        <v>24</v>
      </c>
      <c r="B3" s="278"/>
    </row>
    <row r="4" spans="1:2" ht="78" customHeight="1" x14ac:dyDescent="0.45">
      <c r="A4" s="282" t="s">
        <v>25</v>
      </c>
      <c r="B4" s="283"/>
    </row>
    <row r="5" spans="1:2" ht="17" thickBot="1" x14ac:dyDescent="0.5">
      <c r="A5" s="19"/>
      <c r="B5" s="20"/>
    </row>
    <row r="6" spans="1:2" x14ac:dyDescent="0.45">
      <c r="A6" s="279" t="s">
        <v>26</v>
      </c>
      <c r="B6" s="278"/>
    </row>
    <row r="7" spans="1:2" ht="181" customHeight="1" x14ac:dyDescent="0.45">
      <c r="A7" s="282" t="s">
        <v>27</v>
      </c>
      <c r="B7" s="283"/>
    </row>
    <row r="8" spans="1:2" ht="17" thickBot="1" x14ac:dyDescent="0.5">
      <c r="A8" s="19"/>
      <c r="B8" s="20"/>
    </row>
    <row r="9" spans="1:2" x14ac:dyDescent="0.45">
      <c r="A9" s="279" t="s">
        <v>28</v>
      </c>
      <c r="B9" s="278"/>
    </row>
    <row r="10" spans="1:2" ht="167.15" customHeight="1" x14ac:dyDescent="0.45">
      <c r="A10" s="282" t="s">
        <v>709</v>
      </c>
      <c r="B10" s="283"/>
    </row>
    <row r="11" spans="1:2" ht="17" thickBot="1" x14ac:dyDescent="0.5">
      <c r="A11" s="19"/>
      <c r="B11" s="20"/>
    </row>
    <row r="12" spans="1:2" x14ac:dyDescent="0.45">
      <c r="A12" s="279" t="s">
        <v>29</v>
      </c>
      <c r="B12" s="278"/>
    </row>
    <row r="13" spans="1:2" ht="157" customHeight="1" x14ac:dyDescent="0.45">
      <c r="A13" s="282" t="s">
        <v>711</v>
      </c>
      <c r="B13" s="283"/>
    </row>
    <row r="14" spans="1:2" ht="17" thickBot="1" x14ac:dyDescent="0.5">
      <c r="A14" s="21"/>
      <c r="B14" s="22"/>
    </row>
    <row r="15" spans="1:2" x14ac:dyDescent="0.45">
      <c r="A15" s="279" t="s">
        <v>30</v>
      </c>
      <c r="B15" s="278"/>
    </row>
    <row r="16" spans="1:2" ht="77.150000000000006" customHeight="1" x14ac:dyDescent="0.45">
      <c r="A16" s="282" t="s">
        <v>710</v>
      </c>
      <c r="B16" s="283"/>
    </row>
    <row r="17" spans="1:3" ht="17" thickBot="1" x14ac:dyDescent="0.5">
      <c r="A17" s="19"/>
      <c r="B17" s="20"/>
    </row>
    <row r="18" spans="1:3" ht="14.15" customHeight="1" x14ac:dyDescent="0.45">
      <c r="A18" s="284" t="s">
        <v>31</v>
      </c>
      <c r="B18" s="286" t="s">
        <v>32</v>
      </c>
      <c r="C18" s="287"/>
    </row>
    <row r="19" spans="1:3" ht="17" thickBot="1" x14ac:dyDescent="0.5">
      <c r="A19" s="285"/>
      <c r="B19" s="282" t="s">
        <v>33</v>
      </c>
      <c r="C19" s="283"/>
    </row>
    <row r="20" spans="1:3" ht="17" thickBot="1" x14ac:dyDescent="0.5">
      <c r="A20" s="258" t="s">
        <v>34</v>
      </c>
      <c r="B20" s="258" t="s">
        <v>35</v>
      </c>
      <c r="C20" s="259"/>
    </row>
    <row r="21" spans="1:3" ht="49.5" x14ac:dyDescent="0.45">
      <c r="A21" s="260" t="s">
        <v>36</v>
      </c>
      <c r="B21" s="261" t="s">
        <v>37</v>
      </c>
      <c r="C21" s="259"/>
    </row>
    <row r="22" spans="1:3" x14ac:dyDescent="0.45">
      <c r="A22" s="265" t="s">
        <v>38</v>
      </c>
      <c r="B22" s="280" t="s">
        <v>39</v>
      </c>
      <c r="C22" s="259"/>
    </row>
    <row r="23" spans="1:3" x14ac:dyDescent="0.45">
      <c r="A23" s="263"/>
      <c r="B23" s="280"/>
      <c r="C23" s="259"/>
    </row>
    <row r="24" spans="1:3" x14ac:dyDescent="0.45">
      <c r="A24" s="264" t="s">
        <v>40</v>
      </c>
      <c r="B24" s="280"/>
      <c r="C24" s="259"/>
    </row>
    <row r="25" spans="1:3" x14ac:dyDescent="0.45">
      <c r="A25" s="262" t="s">
        <v>32</v>
      </c>
      <c r="B25" s="280"/>
      <c r="C25" s="259"/>
    </row>
    <row r="26" spans="1:3" x14ac:dyDescent="0.45">
      <c r="A26" s="263"/>
      <c r="B26" s="280"/>
      <c r="C26" s="259"/>
    </row>
    <row r="27" spans="1:3" x14ac:dyDescent="0.45">
      <c r="A27" s="264" t="s">
        <v>41</v>
      </c>
      <c r="B27" s="280"/>
      <c r="C27" s="259"/>
    </row>
    <row r="28" spans="1:3" ht="17" thickBot="1" x14ac:dyDescent="0.5">
      <c r="A28" s="265" t="s">
        <v>42</v>
      </c>
      <c r="B28" s="281"/>
      <c r="C28" s="259"/>
    </row>
  </sheetData>
  <mergeCells count="16">
    <mergeCell ref="A1:B1"/>
    <mergeCell ref="A2:B2"/>
    <mergeCell ref="A3:B3"/>
    <mergeCell ref="A9:B9"/>
    <mergeCell ref="B22:B28"/>
    <mergeCell ref="A10:B10"/>
    <mergeCell ref="A12:B12"/>
    <mergeCell ref="A13:B13"/>
    <mergeCell ref="A15:B15"/>
    <mergeCell ref="B19:C19"/>
    <mergeCell ref="A18:A19"/>
    <mergeCell ref="A6:B6"/>
    <mergeCell ref="A4:B4"/>
    <mergeCell ref="A7:B7"/>
    <mergeCell ref="A16:B16"/>
    <mergeCell ref="B18:C18"/>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B78-21A4-4D47-A424-BA50BC695DFB}">
  <dimension ref="A1:AJ304"/>
  <sheetViews>
    <sheetView zoomScale="160" zoomScaleNormal="160" workbookViewId="0">
      <pane xSplit="1" ySplit="2" topLeftCell="Y3" activePane="bottomRight" state="frozen"/>
      <selection pane="topRight" activeCell="B1" sqref="B1"/>
      <selection pane="bottomLeft" activeCell="A3" sqref="A3"/>
      <selection pane="bottomRight" activeCell="AC2" sqref="AC2"/>
    </sheetView>
  </sheetViews>
  <sheetFormatPr defaultColWidth="8.7265625" defaultRowHeight="15" customHeight="1" x14ac:dyDescent="0.35"/>
  <cols>
    <col min="1" max="1" width="58" customWidth="1"/>
    <col min="2" max="2" width="8.26953125" customWidth="1"/>
    <col min="3" max="4" width="8.453125" customWidth="1"/>
    <col min="5" max="7" width="9" customWidth="1"/>
    <col min="8" max="8" width="9.453125" customWidth="1"/>
    <col min="9" max="9" width="9.81640625" customWidth="1"/>
    <col min="10" max="25" width="9" customWidth="1"/>
    <col min="26" max="34" width="13.7265625" customWidth="1"/>
    <col min="35" max="35" width="77.26953125" customWidth="1"/>
    <col min="36" max="36" width="23.81640625" customWidth="1"/>
    <col min="37" max="37" width="21.7265625" customWidth="1"/>
    <col min="42" max="43" width="9.7265625" customWidth="1"/>
  </cols>
  <sheetData>
    <row r="1" spans="1:36" ht="25.5" thickBot="1" x14ac:dyDescent="0.75">
      <c r="A1" s="2" t="s">
        <v>43</v>
      </c>
      <c r="B1" s="4"/>
      <c r="C1" s="3"/>
      <c r="D1" s="3"/>
      <c r="E1" s="3"/>
      <c r="F1" s="3"/>
      <c r="G1" s="3"/>
      <c r="H1" s="3"/>
      <c r="I1" s="3"/>
      <c r="J1" s="3"/>
      <c r="K1" s="3"/>
      <c r="L1" s="3"/>
      <c r="M1" s="3"/>
      <c r="N1" s="139"/>
      <c r="O1" s="139"/>
      <c r="P1" s="139"/>
      <c r="Q1" s="139"/>
      <c r="R1" s="139"/>
      <c r="S1" s="139"/>
      <c r="T1" s="139"/>
      <c r="U1" s="139"/>
      <c r="V1" s="139"/>
      <c r="W1" s="139"/>
      <c r="X1" s="139"/>
      <c r="Y1" s="167"/>
      <c r="Z1" s="9"/>
      <c r="AA1" s="9"/>
      <c r="AB1" s="9"/>
      <c r="AC1" s="9"/>
      <c r="AD1" s="9"/>
      <c r="AE1" s="10"/>
      <c r="AF1" s="178"/>
      <c r="AG1" s="160"/>
      <c r="AH1" s="169"/>
      <c r="AI1" s="17"/>
      <c r="AJ1" s="17"/>
    </row>
    <row r="2" spans="1:36" ht="57.65" customHeight="1" thickBot="1" x14ac:dyDescent="0.5">
      <c r="A2" s="5" t="s">
        <v>44</v>
      </c>
      <c r="B2" s="18" t="s">
        <v>45</v>
      </c>
      <c r="C2" s="18" t="s">
        <v>46</v>
      </c>
      <c r="D2" s="18" t="s">
        <v>47</v>
      </c>
      <c r="E2" s="18" t="s">
        <v>48</v>
      </c>
      <c r="F2" s="18" t="s">
        <v>49</v>
      </c>
      <c r="G2" s="18" t="s">
        <v>50</v>
      </c>
      <c r="H2" s="18" t="s">
        <v>51</v>
      </c>
      <c r="I2" s="18" t="s">
        <v>52</v>
      </c>
      <c r="J2" s="18" t="s">
        <v>53</v>
      </c>
      <c r="K2" s="18" t="s">
        <v>54</v>
      </c>
      <c r="L2" s="18" t="s">
        <v>55</v>
      </c>
      <c r="M2" s="133" t="s">
        <v>56</v>
      </c>
      <c r="N2" s="31" t="s">
        <v>57</v>
      </c>
      <c r="O2" s="31" t="s">
        <v>58</v>
      </c>
      <c r="P2" s="31" t="s">
        <v>59</v>
      </c>
      <c r="Q2" s="31" t="s">
        <v>60</v>
      </c>
      <c r="R2" s="31" t="s">
        <v>61</v>
      </c>
      <c r="S2" s="31" t="s">
        <v>62</v>
      </c>
      <c r="T2" s="31" t="s">
        <v>63</v>
      </c>
      <c r="U2" s="31" t="s">
        <v>64</v>
      </c>
      <c r="V2" s="31" t="s">
        <v>65</v>
      </c>
      <c r="W2" s="31" t="s">
        <v>66</v>
      </c>
      <c r="X2" s="31" t="s">
        <v>67</v>
      </c>
      <c r="Y2" s="34" t="s">
        <v>68</v>
      </c>
      <c r="Z2" s="151" t="s">
        <v>69</v>
      </c>
      <c r="AA2" s="151" t="s">
        <v>70</v>
      </c>
      <c r="AB2" s="151" t="s">
        <v>71</v>
      </c>
      <c r="AC2" s="151" t="s">
        <v>72</v>
      </c>
      <c r="AD2" s="151" t="s">
        <v>707</v>
      </c>
      <c r="AE2" s="156" t="s">
        <v>73</v>
      </c>
      <c r="AF2" s="179" t="s">
        <v>74</v>
      </c>
      <c r="AG2" s="161" t="s">
        <v>75</v>
      </c>
      <c r="AH2" s="170" t="s">
        <v>708</v>
      </c>
      <c r="AI2" s="288" t="s">
        <v>76</v>
      </c>
      <c r="AJ2" s="288" t="s">
        <v>77</v>
      </c>
    </row>
    <row r="3" spans="1:36" ht="16.5" x14ac:dyDescent="0.45">
      <c r="A3" s="1" t="s">
        <v>78</v>
      </c>
      <c r="B3" s="34">
        <v>1</v>
      </c>
      <c r="C3" s="34">
        <v>1</v>
      </c>
      <c r="D3" s="34">
        <v>1</v>
      </c>
      <c r="E3" s="34">
        <v>1</v>
      </c>
      <c r="F3" s="34">
        <v>1</v>
      </c>
      <c r="G3" s="34">
        <v>1</v>
      </c>
      <c r="H3" s="34">
        <v>1</v>
      </c>
      <c r="I3" s="34">
        <v>1</v>
      </c>
      <c r="J3" s="34">
        <v>1</v>
      </c>
      <c r="K3" s="34">
        <v>1</v>
      </c>
      <c r="L3" s="34">
        <v>1</v>
      </c>
      <c r="M3" s="34">
        <v>1</v>
      </c>
      <c r="N3" s="31">
        <v>2</v>
      </c>
      <c r="O3" s="31">
        <v>2</v>
      </c>
      <c r="P3" s="31">
        <v>2</v>
      </c>
      <c r="Q3" s="31">
        <v>2</v>
      </c>
      <c r="R3" s="31">
        <v>2</v>
      </c>
      <c r="S3" s="31">
        <v>2</v>
      </c>
      <c r="T3" s="31">
        <v>2</v>
      </c>
      <c r="U3" s="31">
        <v>2</v>
      </c>
      <c r="V3" s="31">
        <v>2</v>
      </c>
      <c r="W3" s="31">
        <v>2</v>
      </c>
      <c r="X3" s="31">
        <v>2</v>
      </c>
      <c r="Y3" s="34">
        <v>2</v>
      </c>
      <c r="Z3" s="151"/>
      <c r="AA3" s="151"/>
      <c r="AB3" s="151"/>
      <c r="AC3" s="151"/>
      <c r="AD3" s="151"/>
      <c r="AE3" s="156"/>
      <c r="AF3" s="179"/>
      <c r="AG3" s="161"/>
      <c r="AH3" s="170"/>
      <c r="AI3" s="288"/>
      <c r="AJ3" s="288"/>
    </row>
    <row r="4" spans="1:36" ht="19" customHeight="1" x14ac:dyDescent="0.45">
      <c r="A4" s="32" t="s">
        <v>79</v>
      </c>
      <c r="B4" s="92" t="s">
        <v>80</v>
      </c>
      <c r="C4" s="92" t="s">
        <v>80</v>
      </c>
      <c r="D4" s="92"/>
      <c r="E4" s="92"/>
      <c r="F4" s="92"/>
      <c r="G4" s="92"/>
      <c r="H4" s="92"/>
      <c r="I4" s="92"/>
      <c r="J4" s="92" t="s">
        <v>80</v>
      </c>
      <c r="K4" s="92" t="s">
        <v>80</v>
      </c>
      <c r="L4" s="92"/>
      <c r="M4" s="134"/>
      <c r="N4" s="92"/>
      <c r="O4" s="92" t="s">
        <v>80</v>
      </c>
      <c r="P4" s="92"/>
      <c r="Q4" s="92"/>
      <c r="R4" s="92" t="s">
        <v>80</v>
      </c>
      <c r="S4" s="92"/>
      <c r="T4" s="92" t="s">
        <v>80</v>
      </c>
      <c r="U4" s="92"/>
      <c r="V4" s="92"/>
      <c r="W4" s="92" t="s">
        <v>80</v>
      </c>
      <c r="X4" s="92"/>
      <c r="Y4" s="134"/>
      <c r="Z4" s="29">
        <f>COUNTIF(B4:Y4,"X")</f>
        <v>8</v>
      </c>
      <c r="AA4" s="29"/>
      <c r="AB4" s="29"/>
      <c r="AC4" s="29"/>
      <c r="AD4" s="29"/>
      <c r="AE4" s="149"/>
      <c r="AF4" s="180"/>
      <c r="AG4" s="162"/>
      <c r="AH4" s="171"/>
      <c r="AI4" s="137"/>
      <c r="AJ4" s="30"/>
    </row>
    <row r="5" spans="1:36" ht="17.5" customHeight="1" x14ac:dyDescent="0.45">
      <c r="A5" s="32" t="s">
        <v>81</v>
      </c>
      <c r="B5" s="92"/>
      <c r="C5" s="92"/>
      <c r="D5" s="92" t="s">
        <v>80</v>
      </c>
      <c r="E5" s="92" t="s">
        <v>80</v>
      </c>
      <c r="F5" s="92"/>
      <c r="G5" s="92"/>
      <c r="H5" s="92"/>
      <c r="I5" s="92" t="s">
        <v>80</v>
      </c>
      <c r="J5" s="92"/>
      <c r="K5" s="92"/>
      <c r="L5" s="92"/>
      <c r="M5" s="134"/>
      <c r="N5" s="92"/>
      <c r="O5" s="92"/>
      <c r="P5" s="92"/>
      <c r="Q5" s="92" t="s">
        <v>80</v>
      </c>
      <c r="R5" s="92"/>
      <c r="S5" s="92"/>
      <c r="T5" s="92"/>
      <c r="U5" s="92" t="s">
        <v>80</v>
      </c>
      <c r="V5" s="92"/>
      <c r="W5" s="92"/>
      <c r="X5" s="92"/>
      <c r="Y5" s="134"/>
      <c r="Z5" s="29"/>
      <c r="AA5" s="29">
        <f>COUNTIF(B5:Y5,"X")</f>
        <v>5</v>
      </c>
      <c r="AB5" s="29"/>
      <c r="AC5" s="29"/>
      <c r="AD5" s="29"/>
      <c r="AE5" s="149"/>
      <c r="AF5" s="180"/>
      <c r="AG5" s="162"/>
      <c r="AH5" s="171"/>
      <c r="AI5" s="137"/>
      <c r="AJ5" s="30"/>
    </row>
    <row r="6" spans="1:36" ht="16.5" customHeight="1" x14ac:dyDescent="0.45">
      <c r="A6" s="32" t="s">
        <v>82</v>
      </c>
      <c r="B6" s="92" t="s">
        <v>80</v>
      </c>
      <c r="C6" s="92"/>
      <c r="D6" s="92"/>
      <c r="E6" s="92"/>
      <c r="F6" s="92"/>
      <c r="G6" s="92"/>
      <c r="H6" s="92"/>
      <c r="I6" s="92" t="s">
        <v>80</v>
      </c>
      <c r="J6" s="92"/>
      <c r="K6" s="92" t="s">
        <v>80</v>
      </c>
      <c r="L6" s="92" t="s">
        <v>80</v>
      </c>
      <c r="M6" s="134" t="s">
        <v>80</v>
      </c>
      <c r="N6" s="92" t="s">
        <v>80</v>
      </c>
      <c r="O6" s="92"/>
      <c r="P6" s="92" t="s">
        <v>80</v>
      </c>
      <c r="Q6" s="92"/>
      <c r="R6" s="92"/>
      <c r="S6" s="92"/>
      <c r="T6" s="92"/>
      <c r="U6" s="92"/>
      <c r="V6" s="92"/>
      <c r="W6" s="92"/>
      <c r="X6" s="92" t="s">
        <v>80</v>
      </c>
      <c r="Y6" s="134"/>
      <c r="Z6" s="29"/>
      <c r="AA6" s="29"/>
      <c r="AB6" s="29">
        <f>COUNTIF(B6:Y6,"X")</f>
        <v>8</v>
      </c>
      <c r="AC6" s="29"/>
      <c r="AD6" s="29"/>
      <c r="AE6" s="149"/>
      <c r="AF6" s="180"/>
      <c r="AG6" s="162"/>
      <c r="AH6" s="171"/>
      <c r="AI6" s="137"/>
      <c r="AJ6" s="30"/>
    </row>
    <row r="7" spans="1:36" ht="16" customHeight="1" x14ac:dyDescent="0.45">
      <c r="A7" s="32" t="s">
        <v>83</v>
      </c>
      <c r="B7" s="92"/>
      <c r="C7" s="92"/>
      <c r="D7" s="92"/>
      <c r="E7" s="92"/>
      <c r="F7" s="92" t="s">
        <v>84</v>
      </c>
      <c r="G7" s="92" t="s">
        <v>84</v>
      </c>
      <c r="H7" s="92"/>
      <c r="I7" s="92"/>
      <c r="J7" s="92"/>
      <c r="K7" s="92"/>
      <c r="L7" s="92"/>
      <c r="M7" s="134"/>
      <c r="N7" s="92"/>
      <c r="O7" s="92"/>
      <c r="P7" s="92"/>
      <c r="Q7" s="92"/>
      <c r="R7" s="92"/>
      <c r="S7" s="92" t="s">
        <v>80</v>
      </c>
      <c r="T7" s="92"/>
      <c r="U7" s="92"/>
      <c r="V7" s="92" t="s">
        <v>80</v>
      </c>
      <c r="W7" s="92"/>
      <c r="X7" s="92"/>
      <c r="Y7" s="134" t="s">
        <v>80</v>
      </c>
      <c r="Z7" s="29"/>
      <c r="AA7" s="29"/>
      <c r="AB7" s="29"/>
      <c r="AC7" s="29">
        <f>COUNTIF(B7:Y7,"X")</f>
        <v>5</v>
      </c>
      <c r="AD7" s="29"/>
      <c r="AE7" s="149"/>
      <c r="AF7" s="180"/>
      <c r="AG7" s="162"/>
      <c r="AH7" s="171"/>
      <c r="AI7" s="137"/>
      <c r="AJ7" s="30"/>
    </row>
    <row r="8" spans="1:36" ht="33.65" customHeight="1" x14ac:dyDescent="0.45">
      <c r="A8" s="28" t="s">
        <v>85</v>
      </c>
      <c r="B8" s="93" t="s">
        <v>86</v>
      </c>
      <c r="C8" s="93" t="s">
        <v>86</v>
      </c>
      <c r="D8" s="93" t="s">
        <v>87</v>
      </c>
      <c r="E8" s="93" t="s">
        <v>87</v>
      </c>
      <c r="F8" s="93" t="s">
        <v>87</v>
      </c>
      <c r="G8" s="93" t="s">
        <v>86</v>
      </c>
      <c r="H8" s="93" t="s">
        <v>87</v>
      </c>
      <c r="I8" s="93" t="s">
        <v>87</v>
      </c>
      <c r="J8" s="93" t="s">
        <v>86</v>
      </c>
      <c r="K8" s="93" t="s">
        <v>86</v>
      </c>
      <c r="L8" s="93" t="s">
        <v>86</v>
      </c>
      <c r="M8" s="135" t="s">
        <v>87</v>
      </c>
      <c r="N8" s="93" t="s">
        <v>86</v>
      </c>
      <c r="O8" s="93" t="s">
        <v>86</v>
      </c>
      <c r="P8" s="93" t="s">
        <v>86</v>
      </c>
      <c r="Q8" s="93" t="s">
        <v>86</v>
      </c>
      <c r="R8" s="93" t="s">
        <v>86</v>
      </c>
      <c r="S8" s="93" t="s">
        <v>87</v>
      </c>
      <c r="T8" s="93" t="s">
        <v>86</v>
      </c>
      <c r="U8" s="93" t="s">
        <v>87</v>
      </c>
      <c r="V8" s="93" t="s">
        <v>87</v>
      </c>
      <c r="W8" s="93" t="s">
        <v>86</v>
      </c>
      <c r="X8" s="93" t="s">
        <v>87</v>
      </c>
      <c r="Y8" s="135" t="s">
        <v>87</v>
      </c>
      <c r="Z8" s="29"/>
      <c r="AA8" s="29"/>
      <c r="AB8" s="29"/>
      <c r="AC8" s="29"/>
      <c r="AD8" s="29">
        <v>13</v>
      </c>
      <c r="AE8" s="149">
        <v>11</v>
      </c>
      <c r="AF8" s="180">
        <v>12</v>
      </c>
      <c r="AG8" s="162">
        <v>12</v>
      </c>
      <c r="AH8" s="171">
        <v>24</v>
      </c>
      <c r="AI8" s="137"/>
      <c r="AJ8" s="30"/>
    </row>
    <row r="9" spans="1:36" ht="33.65" customHeight="1" x14ac:dyDescent="0.45">
      <c r="A9" s="75" t="s">
        <v>88</v>
      </c>
      <c r="B9" s="76"/>
      <c r="C9" s="76"/>
      <c r="D9" s="76"/>
      <c r="E9" s="76"/>
      <c r="F9" s="77"/>
      <c r="G9" s="77"/>
      <c r="H9" s="76"/>
      <c r="I9" s="76"/>
      <c r="J9" s="77"/>
      <c r="K9" s="77"/>
      <c r="L9" s="77"/>
      <c r="M9" s="77"/>
      <c r="N9" s="140"/>
      <c r="O9" s="140"/>
      <c r="P9" s="140"/>
      <c r="Q9" s="140"/>
      <c r="R9" s="140"/>
      <c r="S9" s="140"/>
      <c r="T9" s="140"/>
      <c r="U9" s="140"/>
      <c r="V9" s="140"/>
      <c r="W9" s="140"/>
      <c r="X9" s="140"/>
      <c r="Y9" s="168"/>
      <c r="Z9" s="152"/>
      <c r="AA9" s="152"/>
      <c r="AB9" s="152"/>
      <c r="AC9" s="152"/>
      <c r="AD9" s="152"/>
      <c r="AE9" s="157"/>
      <c r="AF9" s="181"/>
      <c r="AG9" s="163"/>
      <c r="AH9" s="172"/>
      <c r="AI9" s="78"/>
      <c r="AJ9" s="79"/>
    </row>
    <row r="10" spans="1:36" ht="15.65" customHeight="1" x14ac:dyDescent="0.45">
      <c r="A10" s="38" t="s">
        <v>89</v>
      </c>
      <c r="B10" s="39"/>
      <c r="C10" s="39"/>
      <c r="D10" s="39"/>
      <c r="E10" s="39"/>
      <c r="F10" s="40"/>
      <c r="G10" s="40"/>
      <c r="H10" s="39"/>
      <c r="I10" s="39"/>
      <c r="J10" s="40"/>
      <c r="K10" s="40"/>
      <c r="L10" s="40"/>
      <c r="M10" s="40"/>
      <c r="N10" s="43"/>
      <c r="O10" s="43"/>
      <c r="P10" s="43"/>
      <c r="Q10" s="43"/>
      <c r="R10" s="43"/>
      <c r="S10" s="43"/>
      <c r="T10" s="43"/>
      <c r="U10" s="43"/>
      <c r="V10" s="43"/>
      <c r="W10" s="43"/>
      <c r="X10" s="43"/>
      <c r="Y10" s="44"/>
      <c r="Z10" s="43"/>
      <c r="AA10" s="43"/>
      <c r="AB10" s="43"/>
      <c r="AC10" s="43"/>
      <c r="AD10" s="43"/>
      <c r="AE10" s="44"/>
      <c r="AF10" s="182"/>
      <c r="AG10" s="45"/>
      <c r="AH10" s="173"/>
      <c r="AI10" s="290" t="s">
        <v>90</v>
      </c>
      <c r="AJ10" s="54"/>
    </row>
    <row r="11" spans="1:36" ht="16.5" x14ac:dyDescent="0.45">
      <c r="A11" s="94" t="s">
        <v>91</v>
      </c>
      <c r="B11" s="12"/>
      <c r="C11" s="12"/>
      <c r="D11" s="12"/>
      <c r="E11" s="12">
        <v>1</v>
      </c>
      <c r="F11" s="13">
        <v>1</v>
      </c>
      <c r="G11" s="13">
        <v>1</v>
      </c>
      <c r="H11" s="12">
        <v>1</v>
      </c>
      <c r="I11" s="12"/>
      <c r="J11" s="13">
        <v>1</v>
      </c>
      <c r="K11" s="13">
        <v>1</v>
      </c>
      <c r="L11" s="13">
        <v>1</v>
      </c>
      <c r="M11" s="13">
        <v>1</v>
      </c>
      <c r="N11" s="12">
        <v>1</v>
      </c>
      <c r="O11" s="12"/>
      <c r="P11" s="12">
        <v>1</v>
      </c>
      <c r="Q11" s="12"/>
      <c r="R11" s="12">
        <v>1</v>
      </c>
      <c r="S11" s="12">
        <v>1</v>
      </c>
      <c r="T11" s="12">
        <v>1</v>
      </c>
      <c r="U11" s="12"/>
      <c r="V11" s="12"/>
      <c r="W11" s="12">
        <v>1</v>
      </c>
      <c r="X11" s="12"/>
      <c r="Y11" s="13">
        <v>1</v>
      </c>
      <c r="Z11" s="12">
        <f t="shared" ref="Z11:Z45" si="0">SUMIF(B$4:Y$4,"X",$B11:$Y11)</f>
        <v>5</v>
      </c>
      <c r="AA11" s="12">
        <f t="shared" ref="AA11:AA45" si="1">SUMIF(B$5:Y$5,"X",$B11:$Y11)</f>
        <v>1</v>
      </c>
      <c r="AB11" s="12">
        <f t="shared" ref="AB11:AB45" si="2">SUMIF(B$6:Y$6,"X",$B11:$Y11)</f>
        <v>5</v>
      </c>
      <c r="AC11" s="12">
        <f t="shared" ref="AC11:AC45" si="3">SUMIF(B$7:Y$7,"X",$B11:$Y11)</f>
        <v>4</v>
      </c>
      <c r="AD11" s="12">
        <f t="shared" ref="AD11:AD45" si="4">SUMIF(B$8:Y$8,"F",$B11:$Y11)</f>
        <v>9</v>
      </c>
      <c r="AE11" s="13">
        <f t="shared" ref="AE11:AE45" si="5">SUMIF(B$8:Y$8,"M",$B11:$Y11)</f>
        <v>6</v>
      </c>
      <c r="AF11" s="183">
        <f>SUM($B11:$M11)</f>
        <v>8</v>
      </c>
      <c r="AG11" s="11">
        <f t="shared" ref="AG11:AG45" si="6">SUM($N11:$Y11)</f>
        <v>7</v>
      </c>
      <c r="AH11" s="174">
        <f t="shared" ref="AH11:AH45" si="7">SUM($B11:$Y11)</f>
        <v>15</v>
      </c>
      <c r="AI11" s="290"/>
      <c r="AJ11" s="54"/>
    </row>
    <row r="12" spans="1:36" ht="16.5" x14ac:dyDescent="0.45">
      <c r="A12" s="116" t="s">
        <v>92</v>
      </c>
      <c r="B12" s="12"/>
      <c r="C12" s="12"/>
      <c r="D12" s="12"/>
      <c r="E12" s="12"/>
      <c r="F12" s="13"/>
      <c r="G12" s="13">
        <v>1</v>
      </c>
      <c r="H12" s="12">
        <v>1</v>
      </c>
      <c r="I12" s="12"/>
      <c r="J12" s="13">
        <v>1</v>
      </c>
      <c r="K12" s="13"/>
      <c r="L12" s="13">
        <v>1</v>
      </c>
      <c r="M12" s="13">
        <v>1</v>
      </c>
      <c r="N12" s="12"/>
      <c r="O12" s="12"/>
      <c r="P12" s="12"/>
      <c r="Q12" s="12"/>
      <c r="R12" s="12"/>
      <c r="S12" s="12"/>
      <c r="T12" s="12">
        <v>1</v>
      </c>
      <c r="U12" s="12"/>
      <c r="V12" s="12"/>
      <c r="W12" s="12"/>
      <c r="X12" s="12"/>
      <c r="Y12" s="13">
        <v>1</v>
      </c>
      <c r="Z12" s="12">
        <f t="shared" si="0"/>
        <v>2</v>
      </c>
      <c r="AA12" s="12">
        <f t="shared" si="1"/>
        <v>0</v>
      </c>
      <c r="AB12" s="12">
        <f t="shared" si="2"/>
        <v>2</v>
      </c>
      <c r="AC12" s="12">
        <f t="shared" si="3"/>
        <v>2</v>
      </c>
      <c r="AD12" s="12">
        <f t="shared" si="4"/>
        <v>4</v>
      </c>
      <c r="AE12" s="13">
        <f t="shared" si="5"/>
        <v>3</v>
      </c>
      <c r="AF12" s="183">
        <f t="shared" ref="AF12:AF77" si="8">SUM($B12:$M12)</f>
        <v>5</v>
      </c>
      <c r="AG12" s="11">
        <f t="shared" si="6"/>
        <v>2</v>
      </c>
      <c r="AH12" s="174">
        <f t="shared" si="7"/>
        <v>7</v>
      </c>
      <c r="AI12" s="290"/>
      <c r="AJ12" s="54"/>
    </row>
    <row r="13" spans="1:36" ht="16.5" x14ac:dyDescent="0.45">
      <c r="A13" s="8" t="s">
        <v>93</v>
      </c>
      <c r="B13" s="12"/>
      <c r="C13" s="12"/>
      <c r="D13" s="12">
        <v>1</v>
      </c>
      <c r="E13" s="12">
        <v>1</v>
      </c>
      <c r="F13" s="13"/>
      <c r="G13" s="13"/>
      <c r="H13" s="12"/>
      <c r="I13" s="12">
        <v>1</v>
      </c>
      <c r="J13" s="13"/>
      <c r="K13" s="13"/>
      <c r="L13" s="13">
        <v>1</v>
      </c>
      <c r="M13" s="13"/>
      <c r="N13" s="12">
        <v>1</v>
      </c>
      <c r="O13" s="12">
        <v>1</v>
      </c>
      <c r="P13" s="12"/>
      <c r="Q13" s="12"/>
      <c r="R13" s="12">
        <v>1</v>
      </c>
      <c r="S13" s="12">
        <v>1</v>
      </c>
      <c r="T13" s="12">
        <v>1</v>
      </c>
      <c r="U13" s="12"/>
      <c r="V13" s="12"/>
      <c r="W13" s="12"/>
      <c r="X13" s="12">
        <v>1</v>
      </c>
      <c r="Y13" s="13"/>
      <c r="Z13" s="12">
        <f t="shared" si="0"/>
        <v>3</v>
      </c>
      <c r="AA13" s="12">
        <f t="shared" si="1"/>
        <v>3</v>
      </c>
      <c r="AB13" s="12">
        <f t="shared" si="2"/>
        <v>4</v>
      </c>
      <c r="AC13" s="12">
        <f t="shared" si="3"/>
        <v>1</v>
      </c>
      <c r="AD13" s="12">
        <f t="shared" si="4"/>
        <v>5</v>
      </c>
      <c r="AE13" s="13">
        <f t="shared" si="5"/>
        <v>5</v>
      </c>
      <c r="AF13" s="183">
        <f t="shared" si="8"/>
        <v>4</v>
      </c>
      <c r="AG13" s="11">
        <f t="shared" si="6"/>
        <v>6</v>
      </c>
      <c r="AH13" s="174">
        <f t="shared" si="7"/>
        <v>10</v>
      </c>
      <c r="AI13" s="290"/>
      <c r="AJ13" s="54"/>
    </row>
    <row r="14" spans="1:36" ht="16.5" x14ac:dyDescent="0.45">
      <c r="A14" s="37" t="s">
        <v>94</v>
      </c>
      <c r="B14" s="12"/>
      <c r="C14" s="12"/>
      <c r="D14" s="12"/>
      <c r="E14" s="12"/>
      <c r="F14" s="13"/>
      <c r="G14" s="13"/>
      <c r="H14" s="12"/>
      <c r="I14" s="12"/>
      <c r="J14" s="13"/>
      <c r="K14" s="13"/>
      <c r="L14" s="13">
        <v>1</v>
      </c>
      <c r="M14" s="13"/>
      <c r="N14" s="12">
        <v>1</v>
      </c>
      <c r="O14" s="12">
        <v>1</v>
      </c>
      <c r="P14" s="12"/>
      <c r="Q14" s="12"/>
      <c r="R14" s="12">
        <v>1</v>
      </c>
      <c r="S14" s="12">
        <v>1</v>
      </c>
      <c r="T14" s="12"/>
      <c r="U14" s="12"/>
      <c r="V14" s="12"/>
      <c r="W14" s="12"/>
      <c r="X14" s="12"/>
      <c r="Y14" s="13"/>
      <c r="Z14" s="12">
        <f t="shared" si="0"/>
        <v>2</v>
      </c>
      <c r="AA14" s="12">
        <f t="shared" si="1"/>
        <v>0</v>
      </c>
      <c r="AB14" s="12">
        <f t="shared" si="2"/>
        <v>2</v>
      </c>
      <c r="AC14" s="12">
        <f t="shared" si="3"/>
        <v>1</v>
      </c>
      <c r="AD14" s="12">
        <f t="shared" si="4"/>
        <v>4</v>
      </c>
      <c r="AE14" s="13">
        <f t="shared" si="5"/>
        <v>1</v>
      </c>
      <c r="AF14" s="183">
        <f t="shared" si="8"/>
        <v>1</v>
      </c>
      <c r="AG14" s="11">
        <f t="shared" si="6"/>
        <v>4</v>
      </c>
      <c r="AH14" s="174">
        <f t="shared" si="7"/>
        <v>5</v>
      </c>
      <c r="AI14" s="290"/>
      <c r="AJ14" s="54"/>
    </row>
    <row r="15" spans="1:36" ht="14.5" customHeight="1" x14ac:dyDescent="0.45">
      <c r="A15" s="37" t="s">
        <v>95</v>
      </c>
      <c r="B15" s="52"/>
      <c r="C15" s="52"/>
      <c r="D15" s="52">
        <v>1</v>
      </c>
      <c r="E15" s="52"/>
      <c r="F15" s="53"/>
      <c r="G15" s="53"/>
      <c r="H15" s="52"/>
      <c r="I15" s="52"/>
      <c r="J15" s="53"/>
      <c r="K15" s="53"/>
      <c r="L15" s="53"/>
      <c r="M15" s="53"/>
      <c r="N15" s="48"/>
      <c r="O15" s="48"/>
      <c r="P15" s="48"/>
      <c r="Q15" s="48"/>
      <c r="R15" s="48"/>
      <c r="S15" s="48"/>
      <c r="T15" s="48"/>
      <c r="U15" s="48"/>
      <c r="V15" s="48"/>
      <c r="W15" s="48"/>
      <c r="X15" s="48"/>
      <c r="Y15" s="49"/>
      <c r="Z15" s="12">
        <f t="shared" si="0"/>
        <v>0</v>
      </c>
      <c r="AA15" s="12">
        <f t="shared" si="1"/>
        <v>1</v>
      </c>
      <c r="AB15" s="12">
        <f t="shared" si="2"/>
        <v>0</v>
      </c>
      <c r="AC15" s="12">
        <f t="shared" si="3"/>
        <v>0</v>
      </c>
      <c r="AD15" s="12">
        <f t="shared" si="4"/>
        <v>0</v>
      </c>
      <c r="AE15" s="13">
        <f t="shared" si="5"/>
        <v>1</v>
      </c>
      <c r="AF15" s="183">
        <f t="shared" si="8"/>
        <v>1</v>
      </c>
      <c r="AG15" s="11">
        <f t="shared" si="6"/>
        <v>0</v>
      </c>
      <c r="AH15" s="174">
        <f t="shared" si="7"/>
        <v>1</v>
      </c>
      <c r="AI15" s="290"/>
      <c r="AJ15" s="54"/>
    </row>
    <row r="16" spans="1:36" ht="14.5" customHeight="1" x14ac:dyDescent="0.45">
      <c r="A16" s="8" t="s">
        <v>96</v>
      </c>
      <c r="B16" s="52">
        <v>1</v>
      </c>
      <c r="C16" s="52"/>
      <c r="D16" s="52"/>
      <c r="E16" s="52"/>
      <c r="F16" s="53"/>
      <c r="G16" s="53"/>
      <c r="H16" s="52"/>
      <c r="I16" s="52">
        <v>1</v>
      </c>
      <c r="J16" s="53">
        <v>1</v>
      </c>
      <c r="K16" s="53">
        <v>1</v>
      </c>
      <c r="L16" s="53">
        <v>1</v>
      </c>
      <c r="M16" s="53"/>
      <c r="N16" s="48">
        <v>1</v>
      </c>
      <c r="O16" s="48"/>
      <c r="P16" s="48">
        <v>1</v>
      </c>
      <c r="Q16" s="48"/>
      <c r="R16" s="48">
        <v>1</v>
      </c>
      <c r="S16" s="48">
        <v>1</v>
      </c>
      <c r="T16" s="48"/>
      <c r="U16" s="48"/>
      <c r="V16" s="48"/>
      <c r="W16" s="48"/>
      <c r="X16" s="48">
        <v>1</v>
      </c>
      <c r="Y16" s="49"/>
      <c r="Z16" s="12">
        <f t="shared" si="0"/>
        <v>4</v>
      </c>
      <c r="AA16" s="12">
        <f t="shared" si="1"/>
        <v>1</v>
      </c>
      <c r="AB16" s="12">
        <f t="shared" si="2"/>
        <v>7</v>
      </c>
      <c r="AC16" s="12">
        <f t="shared" si="3"/>
        <v>1</v>
      </c>
      <c r="AD16" s="12">
        <f t="shared" si="4"/>
        <v>7</v>
      </c>
      <c r="AE16" s="13">
        <f t="shared" si="5"/>
        <v>3</v>
      </c>
      <c r="AF16" s="183">
        <f t="shared" si="8"/>
        <v>5</v>
      </c>
      <c r="AG16" s="11">
        <f t="shared" si="6"/>
        <v>5</v>
      </c>
      <c r="AH16" s="174">
        <f t="shared" si="7"/>
        <v>10</v>
      </c>
      <c r="AI16" s="290"/>
      <c r="AJ16" s="54"/>
    </row>
    <row r="17" spans="1:36" ht="16.5" x14ac:dyDescent="0.45">
      <c r="A17" s="8" t="s">
        <v>97</v>
      </c>
      <c r="B17" s="12">
        <v>1</v>
      </c>
      <c r="C17" s="12">
        <v>1</v>
      </c>
      <c r="D17" s="12"/>
      <c r="E17" s="12"/>
      <c r="F17" s="13"/>
      <c r="G17" s="13">
        <v>1</v>
      </c>
      <c r="H17" s="12"/>
      <c r="I17" s="12">
        <v>1</v>
      </c>
      <c r="J17" s="13"/>
      <c r="K17" s="13">
        <v>1</v>
      </c>
      <c r="L17" s="13">
        <v>1</v>
      </c>
      <c r="M17" s="13">
        <v>1</v>
      </c>
      <c r="N17" s="12">
        <v>1</v>
      </c>
      <c r="O17" s="12">
        <v>1</v>
      </c>
      <c r="P17" s="12">
        <v>1</v>
      </c>
      <c r="Q17" s="12"/>
      <c r="R17" s="12"/>
      <c r="S17" s="12"/>
      <c r="T17" s="12"/>
      <c r="U17" s="12"/>
      <c r="V17" s="12">
        <v>1</v>
      </c>
      <c r="W17" s="12"/>
      <c r="X17" s="12">
        <v>1</v>
      </c>
      <c r="Y17" s="13"/>
      <c r="Z17" s="12">
        <f t="shared" si="0"/>
        <v>4</v>
      </c>
      <c r="AA17" s="12">
        <f t="shared" si="1"/>
        <v>1</v>
      </c>
      <c r="AB17" s="12">
        <f t="shared" si="2"/>
        <v>8</v>
      </c>
      <c r="AC17" s="12">
        <f t="shared" si="3"/>
        <v>2</v>
      </c>
      <c r="AD17" s="12">
        <f t="shared" si="4"/>
        <v>8</v>
      </c>
      <c r="AE17" s="13">
        <f t="shared" si="5"/>
        <v>4</v>
      </c>
      <c r="AF17" s="183">
        <f t="shared" si="8"/>
        <v>7</v>
      </c>
      <c r="AG17" s="11">
        <f t="shared" si="6"/>
        <v>5</v>
      </c>
      <c r="AH17" s="174">
        <f t="shared" si="7"/>
        <v>12</v>
      </c>
      <c r="AI17" s="290"/>
      <c r="AJ17" s="54"/>
    </row>
    <row r="18" spans="1:36" ht="17.149999999999999" customHeight="1" x14ac:dyDescent="0.45">
      <c r="A18" s="37" t="s">
        <v>98</v>
      </c>
      <c r="B18" s="12">
        <v>1</v>
      </c>
      <c r="C18" s="12"/>
      <c r="D18" s="12"/>
      <c r="E18" s="12"/>
      <c r="F18" s="13"/>
      <c r="G18" s="13"/>
      <c r="H18" s="12"/>
      <c r="I18" s="12">
        <v>1</v>
      </c>
      <c r="J18" s="13"/>
      <c r="K18" s="13">
        <v>1</v>
      </c>
      <c r="L18" s="13">
        <v>1</v>
      </c>
      <c r="M18" s="13">
        <v>1</v>
      </c>
      <c r="N18" s="12"/>
      <c r="O18" s="12">
        <v>1</v>
      </c>
      <c r="P18" s="12"/>
      <c r="Q18" s="12"/>
      <c r="R18" s="12"/>
      <c r="S18" s="12"/>
      <c r="T18" s="12"/>
      <c r="U18" s="12"/>
      <c r="V18" s="12"/>
      <c r="W18" s="12"/>
      <c r="X18" s="12"/>
      <c r="Y18" s="13"/>
      <c r="Z18" s="12">
        <f t="shared" si="0"/>
        <v>3</v>
      </c>
      <c r="AA18" s="12">
        <f t="shared" si="1"/>
        <v>1</v>
      </c>
      <c r="AB18" s="12">
        <f t="shared" si="2"/>
        <v>5</v>
      </c>
      <c r="AC18" s="12">
        <f t="shared" si="3"/>
        <v>0</v>
      </c>
      <c r="AD18" s="12">
        <f t="shared" si="4"/>
        <v>4</v>
      </c>
      <c r="AE18" s="13">
        <f t="shared" si="5"/>
        <v>2</v>
      </c>
      <c r="AF18" s="183">
        <f t="shared" si="8"/>
        <v>5</v>
      </c>
      <c r="AG18" s="11">
        <f t="shared" si="6"/>
        <v>1</v>
      </c>
      <c r="AH18" s="174">
        <f t="shared" si="7"/>
        <v>6</v>
      </c>
      <c r="AI18" s="290"/>
      <c r="AJ18" s="54" t="s">
        <v>99</v>
      </c>
    </row>
    <row r="19" spans="1:36" ht="16.5" x14ac:dyDescent="0.45">
      <c r="A19" s="37" t="s">
        <v>100</v>
      </c>
      <c r="B19" s="12">
        <v>1</v>
      </c>
      <c r="C19" s="12">
        <v>1</v>
      </c>
      <c r="D19" s="12"/>
      <c r="E19" s="12"/>
      <c r="F19" s="13"/>
      <c r="G19" s="13">
        <v>1</v>
      </c>
      <c r="H19" s="12"/>
      <c r="I19" s="12">
        <v>1</v>
      </c>
      <c r="J19" s="13"/>
      <c r="K19" s="13"/>
      <c r="L19" s="13"/>
      <c r="M19" s="13">
        <v>1</v>
      </c>
      <c r="N19" s="12"/>
      <c r="O19" s="12">
        <v>1</v>
      </c>
      <c r="P19" s="12">
        <v>1</v>
      </c>
      <c r="Q19" s="12"/>
      <c r="R19" s="12"/>
      <c r="S19" s="12"/>
      <c r="T19" s="12"/>
      <c r="U19" s="12"/>
      <c r="V19" s="12"/>
      <c r="W19" s="12"/>
      <c r="X19" s="12">
        <v>1</v>
      </c>
      <c r="Y19" s="13"/>
      <c r="Z19" s="12">
        <f t="shared" si="0"/>
        <v>3</v>
      </c>
      <c r="AA19" s="12">
        <f t="shared" si="1"/>
        <v>1</v>
      </c>
      <c r="AB19" s="12">
        <f t="shared" si="2"/>
        <v>5</v>
      </c>
      <c r="AC19" s="12">
        <f t="shared" si="3"/>
        <v>1</v>
      </c>
      <c r="AD19" s="12">
        <f t="shared" si="4"/>
        <v>5</v>
      </c>
      <c r="AE19" s="13">
        <f t="shared" si="5"/>
        <v>3</v>
      </c>
      <c r="AF19" s="183">
        <f t="shared" si="8"/>
        <v>5</v>
      </c>
      <c r="AG19" s="11">
        <f t="shared" si="6"/>
        <v>3</v>
      </c>
      <c r="AH19" s="174">
        <f t="shared" si="7"/>
        <v>8</v>
      </c>
      <c r="AI19" s="290"/>
      <c r="AJ19" s="54"/>
    </row>
    <row r="20" spans="1:36" ht="16.5" x14ac:dyDescent="0.45">
      <c r="A20" s="37" t="s">
        <v>101</v>
      </c>
      <c r="B20" s="12">
        <v>1</v>
      </c>
      <c r="C20" s="12"/>
      <c r="D20" s="12"/>
      <c r="E20" s="12"/>
      <c r="F20" s="13"/>
      <c r="G20" s="13"/>
      <c r="H20" s="12"/>
      <c r="I20" s="12"/>
      <c r="J20" s="13"/>
      <c r="K20" s="13"/>
      <c r="L20" s="13">
        <v>1</v>
      </c>
      <c r="M20" s="13"/>
      <c r="N20" s="12"/>
      <c r="O20" s="12"/>
      <c r="P20" s="12"/>
      <c r="Q20" s="12"/>
      <c r="R20" s="12"/>
      <c r="S20" s="12"/>
      <c r="T20" s="12"/>
      <c r="U20" s="12"/>
      <c r="V20" s="12"/>
      <c r="W20" s="12"/>
      <c r="X20" s="12"/>
      <c r="Y20" s="13"/>
      <c r="Z20" s="12">
        <f t="shared" si="0"/>
        <v>1</v>
      </c>
      <c r="AA20" s="12">
        <f t="shared" si="1"/>
        <v>0</v>
      </c>
      <c r="AB20" s="12">
        <f t="shared" si="2"/>
        <v>2</v>
      </c>
      <c r="AC20" s="12">
        <f t="shared" si="3"/>
        <v>0</v>
      </c>
      <c r="AD20" s="12">
        <f t="shared" si="4"/>
        <v>2</v>
      </c>
      <c r="AE20" s="13">
        <f t="shared" si="5"/>
        <v>0</v>
      </c>
      <c r="AF20" s="183">
        <f t="shared" si="8"/>
        <v>2</v>
      </c>
      <c r="AG20" s="11">
        <f t="shared" si="6"/>
        <v>0</v>
      </c>
      <c r="AH20" s="174">
        <f t="shared" si="7"/>
        <v>2</v>
      </c>
      <c r="AI20" s="290"/>
      <c r="AJ20" s="54"/>
    </row>
    <row r="21" spans="1:36" ht="16.5" x14ac:dyDescent="0.45">
      <c r="A21" s="37" t="s">
        <v>102</v>
      </c>
      <c r="B21" s="12">
        <v>1</v>
      </c>
      <c r="C21" s="12"/>
      <c r="D21" s="12"/>
      <c r="E21" s="12"/>
      <c r="F21" s="13"/>
      <c r="G21" s="13">
        <v>1</v>
      </c>
      <c r="H21" s="12"/>
      <c r="I21" s="12"/>
      <c r="J21" s="13"/>
      <c r="K21" s="13">
        <v>1</v>
      </c>
      <c r="L21" s="13"/>
      <c r="M21" s="13"/>
      <c r="N21" s="12"/>
      <c r="O21" s="12"/>
      <c r="P21" s="12">
        <v>1</v>
      </c>
      <c r="Q21" s="12"/>
      <c r="R21" s="12"/>
      <c r="S21" s="12"/>
      <c r="T21" s="12"/>
      <c r="U21" s="12"/>
      <c r="V21" s="12"/>
      <c r="W21" s="12"/>
      <c r="X21" s="12">
        <v>1</v>
      </c>
      <c r="Y21" s="13"/>
      <c r="Z21" s="12">
        <f t="shared" si="0"/>
        <v>2</v>
      </c>
      <c r="AA21" s="12">
        <f t="shared" si="1"/>
        <v>0</v>
      </c>
      <c r="AB21" s="12">
        <f t="shared" si="2"/>
        <v>4</v>
      </c>
      <c r="AC21" s="12">
        <f t="shared" si="3"/>
        <v>1</v>
      </c>
      <c r="AD21" s="12">
        <f t="shared" si="4"/>
        <v>4</v>
      </c>
      <c r="AE21" s="13">
        <f t="shared" si="5"/>
        <v>1</v>
      </c>
      <c r="AF21" s="183">
        <f t="shared" si="8"/>
        <v>3</v>
      </c>
      <c r="AG21" s="11">
        <f t="shared" si="6"/>
        <v>2</v>
      </c>
      <c r="AH21" s="174">
        <f t="shared" si="7"/>
        <v>5</v>
      </c>
      <c r="AI21" s="290"/>
      <c r="AJ21" s="54"/>
    </row>
    <row r="22" spans="1:36" ht="16.5" x14ac:dyDescent="0.45">
      <c r="A22" s="8" t="s">
        <v>103</v>
      </c>
      <c r="B22" s="12"/>
      <c r="C22" s="12"/>
      <c r="D22" s="12"/>
      <c r="E22" s="12">
        <v>1</v>
      </c>
      <c r="F22" s="13"/>
      <c r="G22" s="13"/>
      <c r="H22" s="12"/>
      <c r="I22" s="12"/>
      <c r="J22" s="13"/>
      <c r="K22" s="13">
        <v>1</v>
      </c>
      <c r="L22" s="13"/>
      <c r="M22" s="13"/>
      <c r="N22" s="12"/>
      <c r="O22" s="12"/>
      <c r="P22" s="12"/>
      <c r="Q22" s="12">
        <v>1</v>
      </c>
      <c r="R22" s="12"/>
      <c r="S22" s="12"/>
      <c r="T22" s="12">
        <v>1</v>
      </c>
      <c r="U22" s="12">
        <v>1</v>
      </c>
      <c r="V22" s="12"/>
      <c r="W22" s="12"/>
      <c r="X22" s="12"/>
      <c r="Y22" s="13"/>
      <c r="Z22" s="12">
        <f t="shared" si="0"/>
        <v>2</v>
      </c>
      <c r="AA22" s="12">
        <f t="shared" si="1"/>
        <v>3</v>
      </c>
      <c r="AB22" s="12">
        <f t="shared" si="2"/>
        <v>1</v>
      </c>
      <c r="AC22" s="12">
        <f t="shared" si="3"/>
        <v>0</v>
      </c>
      <c r="AD22" s="12">
        <f t="shared" si="4"/>
        <v>3</v>
      </c>
      <c r="AE22" s="13">
        <f t="shared" si="5"/>
        <v>2</v>
      </c>
      <c r="AF22" s="183">
        <f t="shared" si="8"/>
        <v>2</v>
      </c>
      <c r="AG22" s="11">
        <f t="shared" si="6"/>
        <v>3</v>
      </c>
      <c r="AH22" s="174">
        <f t="shared" si="7"/>
        <v>5</v>
      </c>
      <c r="AI22" s="290"/>
      <c r="AJ22" s="54"/>
    </row>
    <row r="23" spans="1:36" ht="16.5" x14ac:dyDescent="0.45">
      <c r="A23" s="37" t="s">
        <v>104</v>
      </c>
      <c r="B23" s="12"/>
      <c r="C23" s="12"/>
      <c r="D23" s="12"/>
      <c r="E23" s="12">
        <v>1</v>
      </c>
      <c r="F23" s="13"/>
      <c r="G23" s="13"/>
      <c r="H23" s="12"/>
      <c r="I23" s="12"/>
      <c r="J23" s="13"/>
      <c r="K23" s="13"/>
      <c r="L23" s="13"/>
      <c r="M23" s="13"/>
      <c r="N23" s="12"/>
      <c r="O23" s="12"/>
      <c r="P23" s="12"/>
      <c r="Q23" s="12">
        <v>1</v>
      </c>
      <c r="R23" s="12"/>
      <c r="S23" s="12"/>
      <c r="T23" s="12"/>
      <c r="U23" s="12">
        <v>1</v>
      </c>
      <c r="V23" s="12"/>
      <c r="W23" s="12"/>
      <c r="X23" s="12"/>
      <c r="Y23" s="13"/>
      <c r="Z23" s="12">
        <f>SUMIF(B$4:Y$4,"X",$B23:$Y23)</f>
        <v>0</v>
      </c>
      <c r="AA23" s="12">
        <f>SUMIF(B$5:Y$5,"X",$B23:$Y23)</f>
        <v>3</v>
      </c>
      <c r="AB23" s="12">
        <f>SUMIF(B$6:Y$6,"X",$B23:$Y23)</f>
        <v>0</v>
      </c>
      <c r="AC23" s="12">
        <f>SUMIF(B$7:Y$7,"X",$B23:$Y23)</f>
        <v>0</v>
      </c>
      <c r="AD23" s="12">
        <f>SUMIF(B$8:Y$8,"F",$B23:$Y23)</f>
        <v>1</v>
      </c>
      <c r="AE23" s="13">
        <f>SUMIF(B$8:Y$8,"M",$B23:$Y23)</f>
        <v>2</v>
      </c>
      <c r="AF23" s="183">
        <f>SUM($B23:$M23)</f>
        <v>1</v>
      </c>
      <c r="AG23" s="11">
        <f>SUM($N23:$Y23)</f>
        <v>2</v>
      </c>
      <c r="AH23" s="174">
        <f>SUM($B23:$Y23)</f>
        <v>3</v>
      </c>
      <c r="AI23" s="290"/>
      <c r="AJ23" s="54"/>
    </row>
    <row r="24" spans="1:36" ht="16.5" x14ac:dyDescent="0.45">
      <c r="A24" s="8" t="s">
        <v>105</v>
      </c>
      <c r="B24" s="12">
        <v>1</v>
      </c>
      <c r="C24" s="12">
        <v>1</v>
      </c>
      <c r="D24" s="12">
        <v>1</v>
      </c>
      <c r="E24" s="12">
        <v>1</v>
      </c>
      <c r="F24" s="13">
        <v>1</v>
      </c>
      <c r="G24" s="13">
        <v>1</v>
      </c>
      <c r="H24" s="12"/>
      <c r="I24" s="12"/>
      <c r="J24" s="13">
        <v>1</v>
      </c>
      <c r="K24" s="13">
        <v>1</v>
      </c>
      <c r="L24" s="13">
        <v>1</v>
      </c>
      <c r="M24" s="13"/>
      <c r="N24" s="12"/>
      <c r="O24" s="12">
        <v>1</v>
      </c>
      <c r="P24" s="12"/>
      <c r="Q24" s="12"/>
      <c r="R24" s="12">
        <v>1</v>
      </c>
      <c r="S24" s="12">
        <v>1</v>
      </c>
      <c r="T24" s="12">
        <v>1</v>
      </c>
      <c r="U24" s="12"/>
      <c r="V24" s="12"/>
      <c r="W24" s="12">
        <v>1</v>
      </c>
      <c r="X24" s="12">
        <v>1</v>
      </c>
      <c r="Y24" s="13"/>
      <c r="Z24" s="12">
        <f t="shared" si="0"/>
        <v>8</v>
      </c>
      <c r="AA24" s="12">
        <f t="shared" si="1"/>
        <v>2</v>
      </c>
      <c r="AB24" s="12">
        <f t="shared" si="2"/>
        <v>4</v>
      </c>
      <c r="AC24" s="12">
        <f t="shared" si="3"/>
        <v>3</v>
      </c>
      <c r="AD24" s="12">
        <f t="shared" si="4"/>
        <v>10</v>
      </c>
      <c r="AE24" s="13">
        <f t="shared" si="5"/>
        <v>5</v>
      </c>
      <c r="AF24" s="183">
        <f t="shared" si="8"/>
        <v>9</v>
      </c>
      <c r="AG24" s="11">
        <f t="shared" si="6"/>
        <v>6</v>
      </c>
      <c r="AH24" s="174">
        <f t="shared" si="7"/>
        <v>15</v>
      </c>
      <c r="AI24" s="290"/>
      <c r="AJ24" s="54"/>
    </row>
    <row r="25" spans="1:36" ht="16.5" x14ac:dyDescent="0.45">
      <c r="A25" s="37" t="s">
        <v>106</v>
      </c>
      <c r="B25" s="12">
        <v>1</v>
      </c>
      <c r="C25" s="12"/>
      <c r="D25" s="12"/>
      <c r="E25" s="12"/>
      <c r="F25" s="13"/>
      <c r="G25" s="13"/>
      <c r="H25" s="12"/>
      <c r="I25" s="12"/>
      <c r="J25" s="13"/>
      <c r="K25" s="13">
        <v>1</v>
      </c>
      <c r="L25" s="13">
        <v>1</v>
      </c>
      <c r="M25" s="13"/>
      <c r="N25" s="12"/>
      <c r="O25" s="12">
        <v>1</v>
      </c>
      <c r="P25" s="12"/>
      <c r="Q25" s="12"/>
      <c r="R25" s="12">
        <v>1</v>
      </c>
      <c r="S25" s="12"/>
      <c r="T25" s="12">
        <v>1</v>
      </c>
      <c r="U25" s="12"/>
      <c r="V25" s="12"/>
      <c r="W25" s="12">
        <v>1</v>
      </c>
      <c r="X25" s="12"/>
      <c r="Y25" s="13"/>
      <c r="Z25" s="12">
        <f t="shared" si="0"/>
        <v>6</v>
      </c>
      <c r="AA25" s="12">
        <f t="shared" si="1"/>
        <v>0</v>
      </c>
      <c r="AB25" s="12">
        <f t="shared" si="2"/>
        <v>3</v>
      </c>
      <c r="AC25" s="12">
        <f t="shared" si="3"/>
        <v>0</v>
      </c>
      <c r="AD25" s="12">
        <f t="shared" si="4"/>
        <v>7</v>
      </c>
      <c r="AE25" s="13">
        <f t="shared" si="5"/>
        <v>0</v>
      </c>
      <c r="AF25" s="183">
        <f t="shared" si="8"/>
        <v>3</v>
      </c>
      <c r="AG25" s="11">
        <f t="shared" si="6"/>
        <v>4</v>
      </c>
      <c r="AH25" s="174">
        <f t="shared" si="7"/>
        <v>7</v>
      </c>
      <c r="AI25" s="290"/>
      <c r="AJ25" s="54"/>
    </row>
    <row r="26" spans="1:36" ht="23.15" customHeight="1" x14ac:dyDescent="0.45">
      <c r="A26" s="187" t="s">
        <v>107</v>
      </c>
      <c r="B26" s="12">
        <v>1</v>
      </c>
      <c r="C26" s="12">
        <v>1</v>
      </c>
      <c r="D26" s="12"/>
      <c r="E26" s="12"/>
      <c r="F26" s="13">
        <v>1</v>
      </c>
      <c r="G26" s="13"/>
      <c r="H26" s="12"/>
      <c r="I26" s="12"/>
      <c r="J26" s="13"/>
      <c r="K26" s="13">
        <v>1</v>
      </c>
      <c r="L26" s="13">
        <v>1</v>
      </c>
      <c r="M26" s="13"/>
      <c r="N26" s="12"/>
      <c r="O26" s="12"/>
      <c r="P26" s="12"/>
      <c r="Q26" s="12"/>
      <c r="R26" s="12"/>
      <c r="S26" s="12"/>
      <c r="T26" s="12"/>
      <c r="U26" s="12"/>
      <c r="V26" s="12"/>
      <c r="W26" s="12"/>
      <c r="X26" s="12"/>
      <c r="Y26" s="13"/>
      <c r="Z26" s="12">
        <f t="shared" si="0"/>
        <v>3</v>
      </c>
      <c r="AA26" s="12">
        <f t="shared" si="1"/>
        <v>0</v>
      </c>
      <c r="AB26" s="12">
        <f t="shared" si="2"/>
        <v>3</v>
      </c>
      <c r="AC26" s="12">
        <f t="shared" si="3"/>
        <v>1</v>
      </c>
      <c r="AD26" s="12">
        <f t="shared" si="4"/>
        <v>4</v>
      </c>
      <c r="AE26" s="13">
        <f t="shared" si="5"/>
        <v>1</v>
      </c>
      <c r="AF26" s="183">
        <f t="shared" si="8"/>
        <v>5</v>
      </c>
      <c r="AG26" s="11">
        <f t="shared" si="6"/>
        <v>0</v>
      </c>
      <c r="AH26" s="174">
        <f t="shared" si="7"/>
        <v>5</v>
      </c>
      <c r="AI26" s="290"/>
      <c r="AJ26" s="54" t="s">
        <v>108</v>
      </c>
    </row>
    <row r="27" spans="1:36" ht="16.5" x14ac:dyDescent="0.45">
      <c r="A27" s="37" t="s">
        <v>109</v>
      </c>
      <c r="B27" s="12">
        <v>1</v>
      </c>
      <c r="C27" s="12"/>
      <c r="D27" s="12"/>
      <c r="E27" s="12"/>
      <c r="F27" s="13"/>
      <c r="G27" s="13">
        <v>1</v>
      </c>
      <c r="H27" s="12"/>
      <c r="I27" s="12"/>
      <c r="J27" s="13"/>
      <c r="K27" s="13"/>
      <c r="L27" s="13">
        <v>1</v>
      </c>
      <c r="M27" s="13"/>
      <c r="N27" s="12"/>
      <c r="O27" s="12"/>
      <c r="P27" s="12"/>
      <c r="Q27" s="12"/>
      <c r="R27" s="12"/>
      <c r="S27" s="12"/>
      <c r="T27" s="12"/>
      <c r="U27" s="12"/>
      <c r="V27" s="12"/>
      <c r="W27" s="12">
        <v>1</v>
      </c>
      <c r="X27" s="12">
        <v>1</v>
      </c>
      <c r="Y27" s="13"/>
      <c r="Z27" s="12">
        <f t="shared" si="0"/>
        <v>2</v>
      </c>
      <c r="AA27" s="12">
        <f t="shared" si="1"/>
        <v>0</v>
      </c>
      <c r="AB27" s="12">
        <f t="shared" si="2"/>
        <v>3</v>
      </c>
      <c r="AC27" s="12">
        <f t="shared" si="3"/>
        <v>1</v>
      </c>
      <c r="AD27" s="12">
        <f t="shared" si="4"/>
        <v>4</v>
      </c>
      <c r="AE27" s="13">
        <f t="shared" si="5"/>
        <v>1</v>
      </c>
      <c r="AF27" s="183">
        <f t="shared" si="8"/>
        <v>3</v>
      </c>
      <c r="AG27" s="11">
        <f t="shared" si="6"/>
        <v>2</v>
      </c>
      <c r="AH27" s="174">
        <f t="shared" si="7"/>
        <v>5</v>
      </c>
      <c r="AI27" s="290"/>
      <c r="AJ27" s="54"/>
    </row>
    <row r="28" spans="1:36" ht="16.5" x14ac:dyDescent="0.45">
      <c r="A28" s="37" t="s">
        <v>110</v>
      </c>
      <c r="B28" s="12"/>
      <c r="C28" s="12"/>
      <c r="D28" s="12"/>
      <c r="E28" s="12">
        <v>1</v>
      </c>
      <c r="F28" s="13">
        <v>1</v>
      </c>
      <c r="G28" s="13"/>
      <c r="H28" s="12"/>
      <c r="I28" s="12"/>
      <c r="J28" s="13"/>
      <c r="K28" s="13"/>
      <c r="L28" s="13"/>
      <c r="M28" s="13"/>
      <c r="N28" s="12"/>
      <c r="O28" s="12"/>
      <c r="P28" s="12"/>
      <c r="Q28" s="12"/>
      <c r="R28" s="12"/>
      <c r="S28" s="12"/>
      <c r="T28" s="12"/>
      <c r="U28" s="12"/>
      <c r="V28" s="12"/>
      <c r="W28" s="12"/>
      <c r="X28" s="12"/>
      <c r="Y28" s="13"/>
      <c r="Z28" s="12">
        <f t="shared" si="0"/>
        <v>0</v>
      </c>
      <c r="AA28" s="12">
        <f t="shared" si="1"/>
        <v>1</v>
      </c>
      <c r="AB28" s="12">
        <f t="shared" si="2"/>
        <v>0</v>
      </c>
      <c r="AC28" s="12">
        <f t="shared" si="3"/>
        <v>1</v>
      </c>
      <c r="AD28" s="12">
        <f t="shared" si="4"/>
        <v>0</v>
      </c>
      <c r="AE28" s="13">
        <f t="shared" si="5"/>
        <v>2</v>
      </c>
      <c r="AF28" s="183">
        <f t="shared" si="8"/>
        <v>2</v>
      </c>
      <c r="AG28" s="11">
        <f t="shared" si="6"/>
        <v>0</v>
      </c>
      <c r="AH28" s="174">
        <f t="shared" si="7"/>
        <v>2</v>
      </c>
      <c r="AI28" s="290"/>
      <c r="AJ28" s="54"/>
    </row>
    <row r="29" spans="1:36" ht="16.5" x14ac:dyDescent="0.45">
      <c r="A29" s="37" t="s">
        <v>111</v>
      </c>
      <c r="B29" s="12">
        <v>1</v>
      </c>
      <c r="C29" s="12">
        <v>1</v>
      </c>
      <c r="D29" s="12"/>
      <c r="E29" s="12">
        <v>1</v>
      </c>
      <c r="F29" s="13">
        <v>1</v>
      </c>
      <c r="G29" s="13">
        <v>1</v>
      </c>
      <c r="H29" s="12"/>
      <c r="I29" s="12"/>
      <c r="J29" s="13"/>
      <c r="K29" s="13">
        <v>1</v>
      </c>
      <c r="L29" s="13">
        <v>1</v>
      </c>
      <c r="M29" s="13"/>
      <c r="N29" s="12"/>
      <c r="O29" s="12"/>
      <c r="P29" s="12"/>
      <c r="Q29" s="12"/>
      <c r="R29" s="12"/>
      <c r="S29" s="12"/>
      <c r="T29" s="12"/>
      <c r="U29" s="12"/>
      <c r="V29" s="12"/>
      <c r="W29" s="12"/>
      <c r="X29" s="12">
        <v>1</v>
      </c>
      <c r="Y29" s="13"/>
      <c r="Z29" s="12">
        <f t="shared" si="0"/>
        <v>3</v>
      </c>
      <c r="AA29" s="12">
        <f t="shared" si="1"/>
        <v>1</v>
      </c>
      <c r="AB29" s="12">
        <f t="shared" si="2"/>
        <v>4</v>
      </c>
      <c r="AC29" s="12">
        <f t="shared" si="3"/>
        <v>2</v>
      </c>
      <c r="AD29" s="12">
        <f t="shared" si="4"/>
        <v>5</v>
      </c>
      <c r="AE29" s="13">
        <f t="shared" si="5"/>
        <v>3</v>
      </c>
      <c r="AF29" s="183">
        <f t="shared" si="8"/>
        <v>7</v>
      </c>
      <c r="AG29" s="11">
        <f t="shared" si="6"/>
        <v>1</v>
      </c>
      <c r="AH29" s="174">
        <f t="shared" si="7"/>
        <v>8</v>
      </c>
      <c r="AI29" s="290"/>
      <c r="AJ29" s="54"/>
    </row>
    <row r="30" spans="1:36" ht="15" customHeight="1" x14ac:dyDescent="0.45">
      <c r="A30" s="37" t="s">
        <v>112</v>
      </c>
      <c r="B30" s="12">
        <v>1</v>
      </c>
      <c r="C30" s="12">
        <v>1</v>
      </c>
      <c r="D30" s="12"/>
      <c r="E30" s="12"/>
      <c r="F30" s="13">
        <v>1</v>
      </c>
      <c r="G30" s="13"/>
      <c r="H30" s="12"/>
      <c r="I30" s="12"/>
      <c r="J30" s="13"/>
      <c r="K30" s="13">
        <v>1</v>
      </c>
      <c r="L30" s="13">
        <v>1</v>
      </c>
      <c r="M30" s="13">
        <v>1</v>
      </c>
      <c r="N30" s="12"/>
      <c r="O30" s="12"/>
      <c r="P30" s="12"/>
      <c r="Q30" s="12"/>
      <c r="R30" s="12"/>
      <c r="S30" s="12"/>
      <c r="T30" s="12"/>
      <c r="U30" s="12"/>
      <c r="V30" s="12"/>
      <c r="W30" s="12"/>
      <c r="X30" s="12"/>
      <c r="Y30" s="13"/>
      <c r="Z30" s="12">
        <f t="shared" si="0"/>
        <v>3</v>
      </c>
      <c r="AA30" s="12">
        <f t="shared" si="1"/>
        <v>0</v>
      </c>
      <c r="AB30" s="12">
        <f t="shared" si="2"/>
        <v>4</v>
      </c>
      <c r="AC30" s="12">
        <f t="shared" si="3"/>
        <v>1</v>
      </c>
      <c r="AD30" s="12">
        <f t="shared" si="4"/>
        <v>4</v>
      </c>
      <c r="AE30" s="13">
        <f t="shared" si="5"/>
        <v>2</v>
      </c>
      <c r="AF30" s="183">
        <f t="shared" si="8"/>
        <v>6</v>
      </c>
      <c r="AG30" s="11">
        <f t="shared" si="6"/>
        <v>0</v>
      </c>
      <c r="AH30" s="174">
        <f t="shared" si="7"/>
        <v>6</v>
      </c>
      <c r="AI30" s="290"/>
      <c r="AJ30" s="54" t="s">
        <v>113</v>
      </c>
    </row>
    <row r="31" spans="1:36" ht="15" customHeight="1" x14ac:dyDescent="0.45">
      <c r="A31" s="37" t="s">
        <v>114</v>
      </c>
      <c r="B31" s="12"/>
      <c r="C31" s="12"/>
      <c r="D31" s="12"/>
      <c r="E31" s="12"/>
      <c r="F31" s="13">
        <v>1</v>
      </c>
      <c r="G31" s="13"/>
      <c r="H31" s="12"/>
      <c r="I31" s="12"/>
      <c r="J31" s="13"/>
      <c r="K31" s="13"/>
      <c r="L31" s="13"/>
      <c r="M31" s="13"/>
      <c r="N31" s="12"/>
      <c r="O31" s="12">
        <v>1</v>
      </c>
      <c r="P31" s="12"/>
      <c r="Q31" s="12"/>
      <c r="R31" s="12"/>
      <c r="S31" s="12"/>
      <c r="T31" s="12"/>
      <c r="U31" s="12"/>
      <c r="V31" s="12"/>
      <c r="W31" s="12"/>
      <c r="X31" s="12"/>
      <c r="Y31" s="13"/>
      <c r="Z31" s="12">
        <f t="shared" si="0"/>
        <v>1</v>
      </c>
      <c r="AA31" s="12">
        <f t="shared" si="1"/>
        <v>0</v>
      </c>
      <c r="AB31" s="12">
        <f t="shared" si="2"/>
        <v>0</v>
      </c>
      <c r="AC31" s="12">
        <f t="shared" si="3"/>
        <v>1</v>
      </c>
      <c r="AD31" s="12">
        <f t="shared" si="4"/>
        <v>1</v>
      </c>
      <c r="AE31" s="13">
        <f t="shared" si="5"/>
        <v>1</v>
      </c>
      <c r="AF31" s="183">
        <f t="shared" si="8"/>
        <v>1</v>
      </c>
      <c r="AG31" s="11">
        <f t="shared" si="6"/>
        <v>1</v>
      </c>
      <c r="AH31" s="174">
        <f t="shared" si="7"/>
        <v>2</v>
      </c>
      <c r="AI31" s="290"/>
      <c r="AJ31" s="54" t="s">
        <v>115</v>
      </c>
    </row>
    <row r="32" spans="1:36" ht="15" customHeight="1" x14ac:dyDescent="0.45">
      <c r="A32" s="37" t="s">
        <v>116</v>
      </c>
      <c r="B32" s="12"/>
      <c r="C32" s="12"/>
      <c r="D32" s="12"/>
      <c r="E32" s="12"/>
      <c r="F32" s="13"/>
      <c r="G32" s="13"/>
      <c r="H32" s="12"/>
      <c r="I32" s="12"/>
      <c r="J32" s="13"/>
      <c r="K32" s="13"/>
      <c r="L32" s="13"/>
      <c r="M32" s="13"/>
      <c r="N32" s="12"/>
      <c r="O32" s="12"/>
      <c r="P32" s="12"/>
      <c r="Q32" s="12"/>
      <c r="R32" s="12">
        <v>1</v>
      </c>
      <c r="S32" s="12"/>
      <c r="T32" s="12"/>
      <c r="U32" s="12"/>
      <c r="V32" s="12"/>
      <c r="W32" s="12"/>
      <c r="X32" s="12">
        <v>1</v>
      </c>
      <c r="Y32" s="13"/>
      <c r="Z32" s="12">
        <f t="shared" si="0"/>
        <v>1</v>
      </c>
      <c r="AA32" s="12">
        <f t="shared" si="1"/>
        <v>0</v>
      </c>
      <c r="AB32" s="12">
        <f t="shared" si="2"/>
        <v>1</v>
      </c>
      <c r="AC32" s="12">
        <f t="shared" si="3"/>
        <v>0</v>
      </c>
      <c r="AD32" s="12">
        <f t="shared" si="4"/>
        <v>1</v>
      </c>
      <c r="AE32" s="13">
        <f t="shared" si="5"/>
        <v>1</v>
      </c>
      <c r="AF32" s="183">
        <f t="shared" si="8"/>
        <v>0</v>
      </c>
      <c r="AG32" s="11">
        <f t="shared" si="6"/>
        <v>2</v>
      </c>
      <c r="AH32" s="174">
        <f t="shared" si="7"/>
        <v>2</v>
      </c>
      <c r="AI32" s="290"/>
      <c r="AJ32" s="54"/>
    </row>
    <row r="33" spans="1:36" ht="16.5" x14ac:dyDescent="0.45">
      <c r="A33" s="8" t="s">
        <v>117</v>
      </c>
      <c r="B33" s="12">
        <v>1</v>
      </c>
      <c r="C33" s="12">
        <v>1</v>
      </c>
      <c r="D33" s="12">
        <v>1</v>
      </c>
      <c r="E33" s="12"/>
      <c r="F33" s="13">
        <v>1</v>
      </c>
      <c r="G33" s="13"/>
      <c r="H33" s="12"/>
      <c r="I33" s="12"/>
      <c r="J33" s="13"/>
      <c r="K33" s="13"/>
      <c r="L33" s="13">
        <v>1</v>
      </c>
      <c r="M33" s="13"/>
      <c r="N33" s="12">
        <v>1</v>
      </c>
      <c r="O33" s="12"/>
      <c r="P33" s="12"/>
      <c r="Q33" s="12"/>
      <c r="R33" s="12"/>
      <c r="S33" s="12"/>
      <c r="T33" s="12"/>
      <c r="U33" s="12"/>
      <c r="V33" s="12"/>
      <c r="W33" s="12"/>
      <c r="X33" s="12">
        <v>1</v>
      </c>
      <c r="Y33" s="13">
        <v>1</v>
      </c>
      <c r="Z33" s="12">
        <f t="shared" si="0"/>
        <v>2</v>
      </c>
      <c r="AA33" s="12">
        <f t="shared" si="1"/>
        <v>1</v>
      </c>
      <c r="AB33" s="12">
        <f t="shared" si="2"/>
        <v>4</v>
      </c>
      <c r="AC33" s="12">
        <f t="shared" si="3"/>
        <v>2</v>
      </c>
      <c r="AD33" s="12">
        <f t="shared" si="4"/>
        <v>4</v>
      </c>
      <c r="AE33" s="13">
        <f t="shared" si="5"/>
        <v>4</v>
      </c>
      <c r="AF33" s="183">
        <f t="shared" si="8"/>
        <v>5</v>
      </c>
      <c r="AG33" s="11">
        <f t="shared" si="6"/>
        <v>3</v>
      </c>
      <c r="AH33" s="174">
        <f t="shared" si="7"/>
        <v>8</v>
      </c>
      <c r="AI33" s="290"/>
      <c r="AJ33" s="54"/>
    </row>
    <row r="34" spans="1:36" ht="17.149999999999999" customHeight="1" x14ac:dyDescent="0.45">
      <c r="A34" s="81" t="s">
        <v>118</v>
      </c>
      <c r="B34" s="25">
        <v>1</v>
      </c>
      <c r="C34" s="25"/>
      <c r="D34" s="25"/>
      <c r="E34" s="25"/>
      <c r="F34" s="26"/>
      <c r="G34" s="26"/>
      <c r="H34" s="25"/>
      <c r="I34" s="25"/>
      <c r="J34" s="26"/>
      <c r="K34" s="26"/>
      <c r="L34" s="26"/>
      <c r="M34" s="26"/>
      <c r="N34" s="12"/>
      <c r="O34" s="12"/>
      <c r="P34" s="12"/>
      <c r="Q34" s="12"/>
      <c r="R34" s="12"/>
      <c r="S34" s="12"/>
      <c r="T34" s="12"/>
      <c r="U34" s="12"/>
      <c r="V34" s="12"/>
      <c r="W34" s="12"/>
      <c r="X34" s="12"/>
      <c r="Y34" s="13"/>
      <c r="Z34" s="12">
        <f t="shared" si="0"/>
        <v>1</v>
      </c>
      <c r="AA34" s="12">
        <f t="shared" si="1"/>
        <v>0</v>
      </c>
      <c r="AB34" s="12">
        <f t="shared" si="2"/>
        <v>1</v>
      </c>
      <c r="AC34" s="12">
        <f t="shared" si="3"/>
        <v>0</v>
      </c>
      <c r="AD34" s="12">
        <f t="shared" si="4"/>
        <v>1</v>
      </c>
      <c r="AE34" s="13">
        <f t="shared" si="5"/>
        <v>0</v>
      </c>
      <c r="AF34" s="183">
        <f t="shared" si="8"/>
        <v>1</v>
      </c>
      <c r="AG34" s="11">
        <f t="shared" si="6"/>
        <v>0</v>
      </c>
      <c r="AH34" s="174">
        <f t="shared" si="7"/>
        <v>1</v>
      </c>
      <c r="AI34" s="290"/>
      <c r="AJ34" s="54" t="s">
        <v>119</v>
      </c>
    </row>
    <row r="35" spans="1:36" ht="16.5" x14ac:dyDescent="0.45">
      <c r="A35" s="80" t="s">
        <v>120</v>
      </c>
      <c r="B35" s="25"/>
      <c r="C35" s="25"/>
      <c r="D35" s="25">
        <v>1</v>
      </c>
      <c r="E35" s="25"/>
      <c r="F35" s="26"/>
      <c r="G35" s="26">
        <v>1</v>
      </c>
      <c r="H35" s="25"/>
      <c r="I35" s="25"/>
      <c r="J35" s="26"/>
      <c r="K35" s="26"/>
      <c r="L35" s="26"/>
      <c r="M35" s="26"/>
      <c r="N35" s="12"/>
      <c r="O35" s="12">
        <v>1</v>
      </c>
      <c r="P35" s="12"/>
      <c r="Q35" s="12"/>
      <c r="R35" s="12"/>
      <c r="S35" s="12"/>
      <c r="T35" s="12"/>
      <c r="U35" s="12"/>
      <c r="V35" s="12"/>
      <c r="W35" s="12"/>
      <c r="X35" s="12"/>
      <c r="Y35" s="13">
        <v>1</v>
      </c>
      <c r="Z35" s="12">
        <f t="shared" si="0"/>
        <v>1</v>
      </c>
      <c r="AA35" s="12">
        <f t="shared" si="1"/>
        <v>1</v>
      </c>
      <c r="AB35" s="12">
        <f t="shared" si="2"/>
        <v>0</v>
      </c>
      <c r="AC35" s="12">
        <f t="shared" si="3"/>
        <v>2</v>
      </c>
      <c r="AD35" s="12">
        <f t="shared" si="4"/>
        <v>2</v>
      </c>
      <c r="AE35" s="13">
        <f t="shared" si="5"/>
        <v>2</v>
      </c>
      <c r="AF35" s="183">
        <f t="shared" si="8"/>
        <v>2</v>
      </c>
      <c r="AG35" s="11">
        <f t="shared" si="6"/>
        <v>2</v>
      </c>
      <c r="AH35" s="174">
        <f t="shared" si="7"/>
        <v>4</v>
      </c>
      <c r="AI35" s="290"/>
      <c r="AJ35" s="54"/>
    </row>
    <row r="36" spans="1:36" ht="16.5" x14ac:dyDescent="0.45">
      <c r="A36" s="81" t="s">
        <v>121</v>
      </c>
      <c r="B36" s="25"/>
      <c r="C36" s="25"/>
      <c r="D36" s="25">
        <v>1</v>
      </c>
      <c r="E36" s="25"/>
      <c r="F36" s="26"/>
      <c r="G36" s="26"/>
      <c r="H36" s="25"/>
      <c r="I36" s="25"/>
      <c r="J36" s="26"/>
      <c r="K36" s="26"/>
      <c r="L36" s="26"/>
      <c r="M36" s="26"/>
      <c r="N36" s="12"/>
      <c r="O36" s="12"/>
      <c r="P36" s="12"/>
      <c r="Q36" s="12"/>
      <c r="R36" s="12"/>
      <c r="S36" s="12"/>
      <c r="T36" s="12"/>
      <c r="U36" s="12"/>
      <c r="V36" s="12"/>
      <c r="W36" s="12"/>
      <c r="X36" s="12"/>
      <c r="Y36" s="13"/>
      <c r="Z36" s="12">
        <f t="shared" si="0"/>
        <v>0</v>
      </c>
      <c r="AA36" s="12">
        <f t="shared" si="1"/>
        <v>1</v>
      </c>
      <c r="AB36" s="12">
        <f t="shared" si="2"/>
        <v>0</v>
      </c>
      <c r="AC36" s="12">
        <f t="shared" si="3"/>
        <v>0</v>
      </c>
      <c r="AD36" s="12">
        <f t="shared" si="4"/>
        <v>0</v>
      </c>
      <c r="AE36" s="13">
        <f t="shared" si="5"/>
        <v>1</v>
      </c>
      <c r="AF36" s="183">
        <f t="shared" si="8"/>
        <v>1</v>
      </c>
      <c r="AG36" s="11">
        <f t="shared" si="6"/>
        <v>0</v>
      </c>
      <c r="AH36" s="174">
        <f t="shared" si="7"/>
        <v>1</v>
      </c>
      <c r="AI36" s="290"/>
      <c r="AJ36" s="54"/>
    </row>
    <row r="37" spans="1:36" ht="16.5" x14ac:dyDescent="0.45">
      <c r="A37" s="80" t="s">
        <v>122</v>
      </c>
      <c r="B37" s="25"/>
      <c r="C37" s="25"/>
      <c r="D37" s="25"/>
      <c r="E37" s="25"/>
      <c r="F37" s="26"/>
      <c r="G37" s="26"/>
      <c r="H37" s="25"/>
      <c r="I37" s="25"/>
      <c r="J37" s="26"/>
      <c r="K37" s="26"/>
      <c r="L37" s="26"/>
      <c r="M37" s="26"/>
      <c r="N37" s="12"/>
      <c r="O37" s="12"/>
      <c r="P37" s="12"/>
      <c r="Q37" s="12">
        <v>1</v>
      </c>
      <c r="R37" s="12"/>
      <c r="S37" s="12"/>
      <c r="T37" s="12"/>
      <c r="U37" s="12">
        <v>1</v>
      </c>
      <c r="V37" s="12"/>
      <c r="W37" s="12"/>
      <c r="X37" s="12"/>
      <c r="Y37" s="13"/>
      <c r="Z37" s="12">
        <f t="shared" si="0"/>
        <v>0</v>
      </c>
      <c r="AA37" s="12">
        <f t="shared" si="1"/>
        <v>2</v>
      </c>
      <c r="AB37" s="12">
        <f t="shared" si="2"/>
        <v>0</v>
      </c>
      <c r="AC37" s="12">
        <f t="shared" si="3"/>
        <v>0</v>
      </c>
      <c r="AD37" s="12">
        <f t="shared" si="4"/>
        <v>1</v>
      </c>
      <c r="AE37" s="13">
        <f t="shared" si="5"/>
        <v>1</v>
      </c>
      <c r="AF37" s="183">
        <f t="shared" si="8"/>
        <v>0</v>
      </c>
      <c r="AG37" s="11">
        <f t="shared" si="6"/>
        <v>2</v>
      </c>
      <c r="AH37" s="174">
        <f t="shared" si="7"/>
        <v>2</v>
      </c>
      <c r="AI37" s="290"/>
      <c r="AJ37" s="54"/>
    </row>
    <row r="38" spans="1:36" ht="16.5" x14ac:dyDescent="0.45">
      <c r="A38" s="95" t="s">
        <v>123</v>
      </c>
      <c r="B38" s="25"/>
      <c r="C38" s="25"/>
      <c r="D38" s="25">
        <v>1</v>
      </c>
      <c r="E38" s="25"/>
      <c r="F38" s="26"/>
      <c r="G38" s="26"/>
      <c r="H38" s="25"/>
      <c r="I38" s="25"/>
      <c r="J38" s="26">
        <v>1</v>
      </c>
      <c r="K38" s="26"/>
      <c r="L38" s="26">
        <v>1</v>
      </c>
      <c r="M38" s="26"/>
      <c r="N38" s="12">
        <v>1</v>
      </c>
      <c r="O38" s="12">
        <v>1</v>
      </c>
      <c r="P38" s="12">
        <v>1</v>
      </c>
      <c r="Q38" s="12"/>
      <c r="R38" s="12">
        <v>1</v>
      </c>
      <c r="S38" s="12">
        <v>1</v>
      </c>
      <c r="T38" s="12">
        <v>1</v>
      </c>
      <c r="U38" s="12">
        <v>1</v>
      </c>
      <c r="V38" s="12"/>
      <c r="W38" s="12">
        <v>1</v>
      </c>
      <c r="X38" s="12"/>
      <c r="Y38" s="13"/>
      <c r="Z38" s="12">
        <f t="shared" si="0"/>
        <v>5</v>
      </c>
      <c r="AA38" s="12">
        <f t="shared" si="1"/>
        <v>2</v>
      </c>
      <c r="AB38" s="12">
        <f t="shared" si="2"/>
        <v>3</v>
      </c>
      <c r="AC38" s="12">
        <f t="shared" si="3"/>
        <v>1</v>
      </c>
      <c r="AD38" s="12">
        <f t="shared" si="4"/>
        <v>8</v>
      </c>
      <c r="AE38" s="13">
        <f t="shared" si="5"/>
        <v>3</v>
      </c>
      <c r="AF38" s="183">
        <f t="shared" si="8"/>
        <v>3</v>
      </c>
      <c r="AG38" s="11">
        <f t="shared" si="6"/>
        <v>8</v>
      </c>
      <c r="AH38" s="174">
        <f t="shared" si="7"/>
        <v>11</v>
      </c>
      <c r="AI38" s="290"/>
      <c r="AJ38" s="54"/>
    </row>
    <row r="39" spans="1:36" ht="16.5" x14ac:dyDescent="0.45">
      <c r="A39" s="81" t="s">
        <v>124</v>
      </c>
      <c r="B39" s="25"/>
      <c r="C39" s="25"/>
      <c r="D39" s="25"/>
      <c r="E39" s="25"/>
      <c r="F39" s="26"/>
      <c r="G39" s="26"/>
      <c r="H39" s="25"/>
      <c r="I39" s="25"/>
      <c r="J39" s="26"/>
      <c r="K39" s="26"/>
      <c r="L39" s="26"/>
      <c r="M39" s="26"/>
      <c r="N39" s="12"/>
      <c r="O39" s="12"/>
      <c r="P39" s="12"/>
      <c r="Q39" s="12">
        <v>1</v>
      </c>
      <c r="R39" s="12"/>
      <c r="S39" s="12"/>
      <c r="T39" s="12"/>
      <c r="U39" s="12"/>
      <c r="V39" s="12"/>
      <c r="W39" s="12"/>
      <c r="X39" s="12"/>
      <c r="Y39" s="13"/>
      <c r="Z39" s="12">
        <f>SUMIF(B$4:Y$4,"X",$B39:$Y39)</f>
        <v>0</v>
      </c>
      <c r="AA39" s="12">
        <f>SUMIF(B$5:Y$5,"X",$B39:$Y39)</f>
        <v>1</v>
      </c>
      <c r="AB39" s="12">
        <f>SUMIF(B$6:Y$6,"X",$B39:$Y39)</f>
        <v>0</v>
      </c>
      <c r="AC39" s="12">
        <f>SUMIF(B$7:Y$7,"X",$B39:$Y39)</f>
        <v>0</v>
      </c>
      <c r="AD39" s="12">
        <f>SUMIF(B$8:Y$8,"F",$B39:$Y39)</f>
        <v>1</v>
      </c>
      <c r="AE39" s="13">
        <f>SUMIF(B$8:Y$8,"M",$B39:$Y39)</f>
        <v>0</v>
      </c>
      <c r="AF39" s="183">
        <f>SUM($B39:$M39)</f>
        <v>0</v>
      </c>
      <c r="AG39" s="11">
        <f>SUM($N39:$Y39)</f>
        <v>1</v>
      </c>
      <c r="AH39" s="174">
        <f>SUM($B39:$Y39)</f>
        <v>1</v>
      </c>
      <c r="AI39" s="290"/>
      <c r="AJ39" s="54"/>
    </row>
    <row r="40" spans="1:36" ht="16.5" x14ac:dyDescent="0.45">
      <c r="A40" s="80" t="s">
        <v>125</v>
      </c>
      <c r="B40" s="25">
        <v>1</v>
      </c>
      <c r="C40" s="25">
        <v>1</v>
      </c>
      <c r="D40" s="25">
        <v>1</v>
      </c>
      <c r="E40" s="25">
        <v>1</v>
      </c>
      <c r="F40" s="26">
        <v>1</v>
      </c>
      <c r="G40" s="26"/>
      <c r="H40" s="25">
        <v>1</v>
      </c>
      <c r="I40" s="25"/>
      <c r="J40" s="26">
        <v>1</v>
      </c>
      <c r="K40" s="26">
        <v>1</v>
      </c>
      <c r="L40" s="26">
        <v>1</v>
      </c>
      <c r="M40" s="26">
        <v>1</v>
      </c>
      <c r="N40" s="12">
        <v>1</v>
      </c>
      <c r="O40" s="12">
        <v>1</v>
      </c>
      <c r="P40" s="12">
        <v>1</v>
      </c>
      <c r="Q40" s="12"/>
      <c r="R40" s="12">
        <v>1</v>
      </c>
      <c r="S40" s="12">
        <v>1</v>
      </c>
      <c r="T40" s="12">
        <v>1</v>
      </c>
      <c r="U40" s="12"/>
      <c r="V40" s="12">
        <v>1</v>
      </c>
      <c r="W40" s="12">
        <v>1</v>
      </c>
      <c r="X40" s="12">
        <v>1</v>
      </c>
      <c r="Y40" s="13">
        <v>1</v>
      </c>
      <c r="Z40" s="12">
        <f t="shared" si="0"/>
        <v>8</v>
      </c>
      <c r="AA40" s="12">
        <f t="shared" si="1"/>
        <v>2</v>
      </c>
      <c r="AB40" s="12">
        <f t="shared" si="2"/>
        <v>7</v>
      </c>
      <c r="AC40" s="12">
        <f t="shared" si="3"/>
        <v>4</v>
      </c>
      <c r="AD40" s="12">
        <f t="shared" si="4"/>
        <v>11</v>
      </c>
      <c r="AE40" s="13">
        <f t="shared" si="5"/>
        <v>9</v>
      </c>
      <c r="AF40" s="183">
        <f t="shared" si="8"/>
        <v>10</v>
      </c>
      <c r="AG40" s="11">
        <f t="shared" si="6"/>
        <v>10</v>
      </c>
      <c r="AH40" s="174">
        <f t="shared" si="7"/>
        <v>20</v>
      </c>
      <c r="AI40" s="290"/>
      <c r="AJ40" s="54"/>
    </row>
    <row r="41" spans="1:36" ht="16.5" x14ac:dyDescent="0.45">
      <c r="A41" s="81" t="s">
        <v>126</v>
      </c>
      <c r="B41" s="25">
        <v>1</v>
      </c>
      <c r="C41" s="25">
        <v>1</v>
      </c>
      <c r="D41" s="25"/>
      <c r="E41" s="25"/>
      <c r="F41" s="26">
        <v>1</v>
      </c>
      <c r="G41" s="26"/>
      <c r="H41" s="25"/>
      <c r="I41" s="25"/>
      <c r="J41" s="26">
        <v>1</v>
      </c>
      <c r="K41" s="26">
        <v>1</v>
      </c>
      <c r="L41" s="26">
        <v>1</v>
      </c>
      <c r="M41" s="26">
        <v>1</v>
      </c>
      <c r="N41" s="12">
        <v>1</v>
      </c>
      <c r="O41" s="12">
        <v>1</v>
      </c>
      <c r="P41" s="12">
        <v>1</v>
      </c>
      <c r="Q41" s="12"/>
      <c r="R41" s="12">
        <v>1</v>
      </c>
      <c r="S41" s="12">
        <v>1</v>
      </c>
      <c r="T41" s="12">
        <v>1</v>
      </c>
      <c r="U41" s="12"/>
      <c r="V41" s="12">
        <v>1</v>
      </c>
      <c r="W41" s="12">
        <v>1</v>
      </c>
      <c r="X41" s="12">
        <v>1</v>
      </c>
      <c r="Y41" s="13">
        <v>1</v>
      </c>
      <c r="Z41" s="12">
        <f t="shared" si="0"/>
        <v>8</v>
      </c>
      <c r="AA41" s="12">
        <f t="shared" si="1"/>
        <v>0</v>
      </c>
      <c r="AB41" s="12">
        <f t="shared" si="2"/>
        <v>7</v>
      </c>
      <c r="AC41" s="12">
        <f t="shared" si="3"/>
        <v>4</v>
      </c>
      <c r="AD41" s="12">
        <f t="shared" si="4"/>
        <v>11</v>
      </c>
      <c r="AE41" s="13">
        <f t="shared" si="5"/>
        <v>6</v>
      </c>
      <c r="AF41" s="183">
        <f t="shared" si="8"/>
        <v>7</v>
      </c>
      <c r="AG41" s="11">
        <f t="shared" si="6"/>
        <v>10</v>
      </c>
      <c r="AH41" s="174">
        <f t="shared" si="7"/>
        <v>17</v>
      </c>
      <c r="AI41" s="290"/>
      <c r="AJ41" s="54"/>
    </row>
    <row r="42" spans="1:36" ht="16.5" x14ac:dyDescent="0.45">
      <c r="A42" s="81" t="s">
        <v>127</v>
      </c>
      <c r="B42" s="25"/>
      <c r="C42" s="25"/>
      <c r="D42" s="25"/>
      <c r="E42" s="25"/>
      <c r="F42" s="26"/>
      <c r="G42" s="26"/>
      <c r="H42" s="25"/>
      <c r="I42" s="25"/>
      <c r="J42" s="26"/>
      <c r="K42" s="26"/>
      <c r="L42" s="26"/>
      <c r="M42" s="26"/>
      <c r="N42" s="12"/>
      <c r="O42" s="12"/>
      <c r="P42" s="12"/>
      <c r="Q42" s="12"/>
      <c r="R42" s="12"/>
      <c r="S42" s="12"/>
      <c r="T42" s="12"/>
      <c r="U42" s="12"/>
      <c r="V42" s="12">
        <v>1</v>
      </c>
      <c r="W42" s="12"/>
      <c r="X42" s="12">
        <v>1</v>
      </c>
      <c r="Y42" s="13"/>
      <c r="Z42" s="12">
        <f t="shared" si="0"/>
        <v>0</v>
      </c>
      <c r="AA42" s="12">
        <f t="shared" si="1"/>
        <v>0</v>
      </c>
      <c r="AB42" s="12">
        <f t="shared" si="2"/>
        <v>1</v>
      </c>
      <c r="AC42" s="12">
        <f t="shared" si="3"/>
        <v>1</v>
      </c>
      <c r="AD42" s="12">
        <f t="shared" si="4"/>
        <v>0</v>
      </c>
      <c r="AE42" s="13">
        <f t="shared" si="5"/>
        <v>2</v>
      </c>
      <c r="AF42" s="183">
        <f t="shared" si="8"/>
        <v>0</v>
      </c>
      <c r="AG42" s="11">
        <f t="shared" si="6"/>
        <v>2</v>
      </c>
      <c r="AH42" s="174">
        <f t="shared" si="7"/>
        <v>2</v>
      </c>
      <c r="AI42" s="290"/>
      <c r="AJ42" s="54"/>
    </row>
    <row r="43" spans="1:36" ht="16.5" x14ac:dyDescent="0.45">
      <c r="A43" s="81" t="s">
        <v>128</v>
      </c>
      <c r="B43" s="25"/>
      <c r="C43" s="25"/>
      <c r="D43" s="25"/>
      <c r="E43" s="25">
        <v>1</v>
      </c>
      <c r="F43" s="26"/>
      <c r="G43" s="26"/>
      <c r="H43" s="25"/>
      <c r="I43" s="25"/>
      <c r="J43" s="26"/>
      <c r="K43" s="26"/>
      <c r="L43" s="26"/>
      <c r="M43" s="26">
        <v>1</v>
      </c>
      <c r="N43" s="12"/>
      <c r="O43" s="12"/>
      <c r="P43" s="12"/>
      <c r="Q43" s="12"/>
      <c r="R43" s="12"/>
      <c r="S43" s="12"/>
      <c r="T43" s="12"/>
      <c r="U43" s="12"/>
      <c r="V43" s="12"/>
      <c r="W43" s="12">
        <v>1</v>
      </c>
      <c r="X43" s="12"/>
      <c r="Y43" s="13"/>
      <c r="Z43" s="12">
        <f t="shared" si="0"/>
        <v>1</v>
      </c>
      <c r="AA43" s="12">
        <f t="shared" si="1"/>
        <v>1</v>
      </c>
      <c r="AB43" s="12">
        <f t="shared" si="2"/>
        <v>1</v>
      </c>
      <c r="AC43" s="12">
        <f t="shared" si="3"/>
        <v>0</v>
      </c>
      <c r="AD43" s="12">
        <f t="shared" si="4"/>
        <v>1</v>
      </c>
      <c r="AE43" s="13">
        <f t="shared" si="5"/>
        <v>2</v>
      </c>
      <c r="AF43" s="183">
        <f t="shared" si="8"/>
        <v>2</v>
      </c>
      <c r="AG43" s="11">
        <f t="shared" si="6"/>
        <v>1</v>
      </c>
      <c r="AH43" s="174">
        <f t="shared" si="7"/>
        <v>3</v>
      </c>
      <c r="AI43" s="290"/>
      <c r="AJ43" s="54"/>
    </row>
    <row r="44" spans="1:36" ht="16.5" x14ac:dyDescent="0.45">
      <c r="A44" s="81" t="s">
        <v>129</v>
      </c>
      <c r="B44" s="25"/>
      <c r="C44" s="25"/>
      <c r="D44" s="25"/>
      <c r="E44" s="25"/>
      <c r="F44" s="26"/>
      <c r="G44" s="26"/>
      <c r="H44" s="25">
        <v>1</v>
      </c>
      <c r="I44" s="25"/>
      <c r="J44" s="26"/>
      <c r="K44" s="26"/>
      <c r="L44" s="26"/>
      <c r="M44" s="26"/>
      <c r="N44" s="12"/>
      <c r="O44" s="12"/>
      <c r="P44" s="12"/>
      <c r="Q44" s="12"/>
      <c r="R44" s="12"/>
      <c r="S44" s="12"/>
      <c r="T44" s="12"/>
      <c r="U44" s="12"/>
      <c r="V44" s="12"/>
      <c r="W44" s="12"/>
      <c r="X44" s="12"/>
      <c r="Y44" s="13"/>
      <c r="Z44" s="12">
        <f t="shared" si="0"/>
        <v>0</v>
      </c>
      <c r="AA44" s="12">
        <f t="shared" si="1"/>
        <v>0</v>
      </c>
      <c r="AB44" s="12">
        <f t="shared" si="2"/>
        <v>0</v>
      </c>
      <c r="AC44" s="12">
        <f t="shared" si="3"/>
        <v>0</v>
      </c>
      <c r="AD44" s="12">
        <f t="shared" si="4"/>
        <v>0</v>
      </c>
      <c r="AE44" s="13">
        <f t="shared" si="5"/>
        <v>1</v>
      </c>
      <c r="AF44" s="183">
        <f t="shared" si="8"/>
        <v>1</v>
      </c>
      <c r="AG44" s="11">
        <f t="shared" si="6"/>
        <v>0</v>
      </c>
      <c r="AH44" s="174">
        <f t="shared" si="7"/>
        <v>1</v>
      </c>
      <c r="AI44" s="290"/>
      <c r="AJ44" s="54"/>
    </row>
    <row r="45" spans="1:36" ht="16.5" x14ac:dyDescent="0.45">
      <c r="A45" s="111" t="s">
        <v>130</v>
      </c>
      <c r="B45" s="12"/>
      <c r="C45" s="12"/>
      <c r="D45" s="12"/>
      <c r="E45" s="12"/>
      <c r="F45" s="13"/>
      <c r="G45" s="13"/>
      <c r="H45" s="12">
        <v>1</v>
      </c>
      <c r="I45" s="12"/>
      <c r="J45" s="13"/>
      <c r="K45" s="13"/>
      <c r="L45" s="13"/>
      <c r="M45" s="13"/>
      <c r="N45" s="12"/>
      <c r="O45" s="12"/>
      <c r="P45" s="12"/>
      <c r="Q45" s="12"/>
      <c r="R45" s="12"/>
      <c r="S45" s="12"/>
      <c r="T45" s="12"/>
      <c r="U45" s="12">
        <v>1</v>
      </c>
      <c r="V45" s="12"/>
      <c r="W45" s="12"/>
      <c r="X45" s="12"/>
      <c r="Y45" s="13"/>
      <c r="Z45" s="12">
        <f t="shared" si="0"/>
        <v>0</v>
      </c>
      <c r="AA45" s="12">
        <f t="shared" si="1"/>
        <v>1</v>
      </c>
      <c r="AB45" s="12">
        <f t="shared" si="2"/>
        <v>0</v>
      </c>
      <c r="AC45" s="12">
        <f t="shared" si="3"/>
        <v>0</v>
      </c>
      <c r="AD45" s="12">
        <f t="shared" si="4"/>
        <v>0</v>
      </c>
      <c r="AE45" s="13">
        <f t="shared" si="5"/>
        <v>2</v>
      </c>
      <c r="AF45" s="183">
        <f t="shared" si="8"/>
        <v>1</v>
      </c>
      <c r="AG45" s="11">
        <f t="shared" si="6"/>
        <v>1</v>
      </c>
      <c r="AH45" s="174">
        <f t="shared" si="7"/>
        <v>2</v>
      </c>
      <c r="AI45" s="290"/>
      <c r="AJ45" s="54"/>
    </row>
    <row r="46" spans="1:36" ht="49.5" x14ac:dyDescent="0.45">
      <c r="A46" s="141" t="s">
        <v>131</v>
      </c>
      <c r="B46" s="76"/>
      <c r="C46" s="76"/>
      <c r="D46" s="76"/>
      <c r="E46" s="76"/>
      <c r="F46" s="77"/>
      <c r="G46" s="77"/>
      <c r="H46" s="76"/>
      <c r="I46" s="76"/>
      <c r="J46" s="77"/>
      <c r="K46" s="77"/>
      <c r="L46" s="77"/>
      <c r="M46" s="77"/>
      <c r="N46" s="140"/>
      <c r="O46" s="140"/>
      <c r="P46" s="140"/>
      <c r="Q46" s="140"/>
      <c r="R46" s="140"/>
      <c r="S46" s="140"/>
      <c r="T46" s="140"/>
      <c r="U46" s="140"/>
      <c r="V46" s="140"/>
      <c r="W46" s="140"/>
      <c r="X46" s="140"/>
      <c r="Y46" s="168"/>
      <c r="Z46" s="153"/>
      <c r="AA46" s="153"/>
      <c r="AB46" s="153"/>
      <c r="AC46" s="153"/>
      <c r="AD46" s="153"/>
      <c r="AE46" s="158"/>
      <c r="AF46" s="184"/>
      <c r="AG46" s="164"/>
      <c r="AH46" s="175"/>
      <c r="AI46" s="272"/>
      <c r="AJ46" s="274"/>
    </row>
    <row r="47" spans="1:36" ht="14.5" customHeight="1" x14ac:dyDescent="0.45">
      <c r="A47" s="42" t="s">
        <v>132</v>
      </c>
      <c r="B47" s="43"/>
      <c r="C47" s="43"/>
      <c r="D47" s="43"/>
      <c r="E47" s="43"/>
      <c r="F47" s="44"/>
      <c r="G47" s="44"/>
      <c r="H47" s="43"/>
      <c r="I47" s="43"/>
      <c r="J47" s="44"/>
      <c r="K47" s="44"/>
      <c r="L47" s="44"/>
      <c r="M47" s="44"/>
      <c r="N47" s="43"/>
      <c r="O47" s="43"/>
      <c r="P47" s="43"/>
      <c r="Q47" s="43"/>
      <c r="R47" s="43"/>
      <c r="S47" s="43"/>
      <c r="T47" s="43"/>
      <c r="U47" s="43"/>
      <c r="V47" s="43"/>
      <c r="W47" s="43"/>
      <c r="X47" s="43"/>
      <c r="Y47" s="44"/>
      <c r="Z47" s="155"/>
      <c r="AA47" s="155"/>
      <c r="AB47" s="155"/>
      <c r="AC47" s="155"/>
      <c r="AD47" s="155"/>
      <c r="AE47" s="159"/>
      <c r="AF47" s="185"/>
      <c r="AG47" s="165"/>
      <c r="AH47" s="176"/>
      <c r="AI47" s="291" t="s">
        <v>703</v>
      </c>
      <c r="AJ47" s="46"/>
    </row>
    <row r="48" spans="1:36" ht="14.5" customHeight="1" x14ac:dyDescent="0.45">
      <c r="A48" s="47" t="s">
        <v>133</v>
      </c>
      <c r="B48" s="48"/>
      <c r="C48" s="48"/>
      <c r="D48" s="48"/>
      <c r="E48" s="48"/>
      <c r="F48" s="49">
        <v>1</v>
      </c>
      <c r="G48" s="49">
        <v>1</v>
      </c>
      <c r="H48" s="48"/>
      <c r="I48" s="48"/>
      <c r="J48" s="49">
        <v>1</v>
      </c>
      <c r="K48" s="49">
        <v>1</v>
      </c>
      <c r="L48" s="49"/>
      <c r="M48" s="49">
        <v>1</v>
      </c>
      <c r="N48" s="48">
        <v>1</v>
      </c>
      <c r="O48" s="48">
        <v>1</v>
      </c>
      <c r="P48" s="48">
        <v>1</v>
      </c>
      <c r="Q48" s="48">
        <v>1</v>
      </c>
      <c r="R48" s="48">
        <v>1</v>
      </c>
      <c r="S48" s="48">
        <v>1</v>
      </c>
      <c r="T48" s="48"/>
      <c r="U48" s="48">
        <v>1</v>
      </c>
      <c r="V48" s="48">
        <v>1</v>
      </c>
      <c r="W48" s="48">
        <v>1</v>
      </c>
      <c r="X48" s="48">
        <v>1</v>
      </c>
      <c r="Y48" s="49"/>
      <c r="Z48" s="12">
        <f>SUMIF(B$4:Y$4,"X",$B48:$Y48)</f>
        <v>5</v>
      </c>
      <c r="AA48" s="12">
        <f>SUMIF(B$5:Y$5,"X",$B48:$Y48)</f>
        <v>2</v>
      </c>
      <c r="AB48" s="12">
        <f>SUMIF(B$6:Y$6,"X",$B48:$Y48)</f>
        <v>5</v>
      </c>
      <c r="AC48" s="12">
        <f>SUMIF(B$7:Y$7,"X",$B48:$Y48)</f>
        <v>4</v>
      </c>
      <c r="AD48" s="12">
        <f>SUMIF(B$8:Y$8,"F",$B48:$Y48)</f>
        <v>9</v>
      </c>
      <c r="AE48" s="13">
        <f>SUMIF(B$8:Y$8,"M",$B48:$Y48)</f>
        <v>6</v>
      </c>
      <c r="AF48" s="183">
        <f t="shared" si="8"/>
        <v>5</v>
      </c>
      <c r="AG48" s="11">
        <f>SUM($N48:$Y48)</f>
        <v>10</v>
      </c>
      <c r="AH48" s="174">
        <f>SUM($B48:$Y48)</f>
        <v>15</v>
      </c>
      <c r="AI48" s="291"/>
      <c r="AJ48" s="54"/>
    </row>
    <row r="49" spans="1:36" ht="14.5" customHeight="1" x14ac:dyDescent="0.45">
      <c r="A49" s="47" t="s">
        <v>134</v>
      </c>
      <c r="B49" s="48"/>
      <c r="C49" s="48"/>
      <c r="D49" s="48"/>
      <c r="E49" s="48"/>
      <c r="F49" s="49">
        <v>1</v>
      </c>
      <c r="G49" s="49">
        <v>1</v>
      </c>
      <c r="H49" s="48"/>
      <c r="I49" s="48"/>
      <c r="J49" s="49">
        <v>1</v>
      </c>
      <c r="K49" s="49">
        <v>1</v>
      </c>
      <c r="L49" s="49"/>
      <c r="M49" s="49">
        <v>1</v>
      </c>
      <c r="N49" s="48">
        <v>1</v>
      </c>
      <c r="O49" s="48">
        <v>1</v>
      </c>
      <c r="P49" s="48">
        <v>1</v>
      </c>
      <c r="Q49" s="48">
        <v>1</v>
      </c>
      <c r="R49" s="48"/>
      <c r="S49" s="48">
        <v>1</v>
      </c>
      <c r="T49" s="48">
        <v>1</v>
      </c>
      <c r="U49" s="48">
        <v>1</v>
      </c>
      <c r="V49" s="48">
        <v>1</v>
      </c>
      <c r="W49" s="48">
        <v>1</v>
      </c>
      <c r="X49" s="48">
        <v>1</v>
      </c>
      <c r="Y49" s="49">
        <v>1</v>
      </c>
      <c r="Z49" s="12">
        <f>SUMIF(B$4:Y$4,"X",$B49:$Y49)</f>
        <v>5</v>
      </c>
      <c r="AA49" s="12">
        <f>SUMIF(B$5:Y$5,"X",$B49:$Y49)</f>
        <v>2</v>
      </c>
      <c r="AB49" s="12">
        <f>SUMIF(B$6:Y$6,"X",$B49:$Y49)</f>
        <v>5</v>
      </c>
      <c r="AC49" s="12">
        <f>SUMIF(B$7:Y$7,"X",$B49:$Y49)</f>
        <v>5</v>
      </c>
      <c r="AD49" s="12">
        <f>SUMIF(B$8:Y$8,"F",$B49:$Y49)</f>
        <v>9</v>
      </c>
      <c r="AE49" s="13">
        <f>SUMIF(B$8:Y$8,"M",$B49:$Y49)</f>
        <v>7</v>
      </c>
      <c r="AF49" s="183">
        <f t="shared" si="8"/>
        <v>5</v>
      </c>
      <c r="AG49" s="11">
        <f>SUM($N49:$Y49)</f>
        <v>11</v>
      </c>
      <c r="AH49" s="174">
        <f>SUM($B49:$Y49)</f>
        <v>16</v>
      </c>
      <c r="AI49" s="291"/>
      <c r="AJ49" s="54"/>
    </row>
    <row r="50" spans="1:36" ht="14.5" customHeight="1" x14ac:dyDescent="0.45">
      <c r="A50" s="47" t="s">
        <v>135</v>
      </c>
      <c r="B50" s="48"/>
      <c r="C50" s="48"/>
      <c r="D50" s="48"/>
      <c r="E50" s="48"/>
      <c r="F50" s="49">
        <v>1</v>
      </c>
      <c r="G50" s="49"/>
      <c r="H50" s="48"/>
      <c r="I50" s="48"/>
      <c r="J50" s="49"/>
      <c r="K50" s="49"/>
      <c r="L50" s="49"/>
      <c r="M50" s="49"/>
      <c r="N50" s="48"/>
      <c r="O50" s="48"/>
      <c r="P50" s="48"/>
      <c r="Q50" s="48"/>
      <c r="R50" s="48"/>
      <c r="S50" s="48"/>
      <c r="T50" s="48"/>
      <c r="U50" s="48"/>
      <c r="V50" s="48"/>
      <c r="W50" s="48"/>
      <c r="X50" s="48">
        <v>1</v>
      </c>
      <c r="Y50" s="49">
        <v>1</v>
      </c>
      <c r="Z50" s="12">
        <f>SUMIF(B$4:Y$4,"X",$B50:$Y50)</f>
        <v>0</v>
      </c>
      <c r="AA50" s="12">
        <f>SUMIF(B$5:Y$5,"X",$B50:$Y50)</f>
        <v>0</v>
      </c>
      <c r="AB50" s="12">
        <f>SUMIF(B$6:Y$6,"X",$B50:$Y50)</f>
        <v>1</v>
      </c>
      <c r="AC50" s="12">
        <f>SUMIF(B$7:Y$7,"X",$B50:$Y50)</f>
        <v>2</v>
      </c>
      <c r="AD50" s="12">
        <f>SUMIF(B$8:Y$8,"F",$B50:$Y50)</f>
        <v>0</v>
      </c>
      <c r="AE50" s="13">
        <f>SUMIF(B$8:Y$8,"M",$B50:$Y50)</f>
        <v>3</v>
      </c>
      <c r="AF50" s="183">
        <f t="shared" si="8"/>
        <v>1</v>
      </c>
      <c r="AG50" s="11">
        <f>SUM($N50:$Y50)</f>
        <v>2</v>
      </c>
      <c r="AH50" s="174">
        <f>SUM($B50:$Y50)</f>
        <v>3</v>
      </c>
      <c r="AI50" s="291"/>
      <c r="AJ50" s="54"/>
    </row>
    <row r="51" spans="1:36" ht="14.5" customHeight="1" x14ac:dyDescent="0.45">
      <c r="A51" s="47" t="s">
        <v>136</v>
      </c>
      <c r="B51" s="48"/>
      <c r="C51" s="48"/>
      <c r="D51" s="48"/>
      <c r="E51" s="48"/>
      <c r="F51" s="49"/>
      <c r="G51" s="49"/>
      <c r="H51" s="48"/>
      <c r="I51" s="48"/>
      <c r="J51" s="49"/>
      <c r="K51" s="49"/>
      <c r="L51" s="49"/>
      <c r="M51" s="49"/>
      <c r="N51" s="48"/>
      <c r="O51" s="48"/>
      <c r="P51" s="48"/>
      <c r="Q51" s="48"/>
      <c r="R51" s="48"/>
      <c r="S51" s="48"/>
      <c r="T51" s="48">
        <v>1</v>
      </c>
      <c r="U51" s="48">
        <v>1</v>
      </c>
      <c r="V51" s="48"/>
      <c r="W51" s="48"/>
      <c r="X51" s="48"/>
      <c r="Y51" s="49"/>
      <c r="Z51" s="12">
        <f>SUMIF(B$4:Y$4,"X",$B51:$Y51)</f>
        <v>1</v>
      </c>
      <c r="AA51" s="12">
        <f>SUMIF(B$5:Y$5,"X",$B51:$Y51)</f>
        <v>1</v>
      </c>
      <c r="AB51" s="12">
        <f>SUMIF(B$6:Y$6,"X",$B51:$Y51)</f>
        <v>0</v>
      </c>
      <c r="AC51" s="12">
        <f>SUMIF(B$7:Y$7,"X",$B51:$Y51)</f>
        <v>0</v>
      </c>
      <c r="AD51" s="12">
        <f>SUMIF(B$8:Y$8,"F",$B51:$Y51)</f>
        <v>1</v>
      </c>
      <c r="AE51" s="13">
        <f>SUMIF(B$8:Y$8,"M",$B51:$Y51)</f>
        <v>1</v>
      </c>
      <c r="AF51" s="183">
        <f t="shared" si="8"/>
        <v>0</v>
      </c>
      <c r="AG51" s="11">
        <f>SUM($N51:$Y51)</f>
        <v>2</v>
      </c>
      <c r="AH51" s="174">
        <f>SUM($B51:$Y51)</f>
        <v>2</v>
      </c>
      <c r="AI51" s="291"/>
      <c r="AJ51" s="54"/>
    </row>
    <row r="52" spans="1:36" ht="14.5" customHeight="1" x14ac:dyDescent="0.45">
      <c r="A52" s="42" t="s">
        <v>137</v>
      </c>
      <c r="B52" s="43"/>
      <c r="C52" s="43"/>
      <c r="D52" s="43"/>
      <c r="E52" s="43"/>
      <c r="F52" s="44"/>
      <c r="G52" s="44"/>
      <c r="H52" s="43"/>
      <c r="I52" s="43"/>
      <c r="J52" s="44"/>
      <c r="K52" s="44"/>
      <c r="L52" s="44"/>
      <c r="M52" s="44"/>
      <c r="N52" s="43"/>
      <c r="O52" s="43"/>
      <c r="P52" s="43"/>
      <c r="Q52" s="43"/>
      <c r="R52" s="43"/>
      <c r="S52" s="43"/>
      <c r="T52" s="43"/>
      <c r="U52" s="43"/>
      <c r="V52" s="43"/>
      <c r="W52" s="43"/>
      <c r="X52" s="43"/>
      <c r="Y52" s="44"/>
      <c r="Z52" s="155"/>
      <c r="AA52" s="155"/>
      <c r="AB52" s="155"/>
      <c r="AC52" s="155"/>
      <c r="AD52" s="155"/>
      <c r="AE52" s="159"/>
      <c r="AF52" s="185"/>
      <c r="AG52" s="165"/>
      <c r="AH52" s="176"/>
      <c r="AI52" s="291"/>
      <c r="AJ52" s="54"/>
    </row>
    <row r="53" spans="1:36" ht="14.5" customHeight="1" x14ac:dyDescent="0.45">
      <c r="A53" s="80" t="s">
        <v>138</v>
      </c>
      <c r="B53" s="25">
        <v>1</v>
      </c>
      <c r="C53" s="25"/>
      <c r="D53" s="25"/>
      <c r="E53" s="25"/>
      <c r="F53" s="26"/>
      <c r="G53" s="26"/>
      <c r="H53" s="25">
        <v>1</v>
      </c>
      <c r="I53" s="25"/>
      <c r="J53" s="26">
        <v>1</v>
      </c>
      <c r="K53" s="26">
        <v>1</v>
      </c>
      <c r="L53" s="26">
        <v>1</v>
      </c>
      <c r="M53" s="26"/>
      <c r="N53" s="12">
        <v>1</v>
      </c>
      <c r="O53" s="12"/>
      <c r="P53" s="12"/>
      <c r="Q53" s="12"/>
      <c r="R53" s="12"/>
      <c r="S53" s="12"/>
      <c r="T53" s="12">
        <v>1</v>
      </c>
      <c r="U53" s="12">
        <v>1</v>
      </c>
      <c r="V53" s="12"/>
      <c r="W53" s="12">
        <v>1</v>
      </c>
      <c r="X53" s="12">
        <v>1</v>
      </c>
      <c r="Y53" s="13"/>
      <c r="Z53" s="12">
        <f t="shared" ref="Z53:Z58" si="9">SUMIF(B$4:Y$4,"X",$B53:$Y53)</f>
        <v>5</v>
      </c>
      <c r="AA53" s="12">
        <f t="shared" ref="AA53:AA58" si="10">SUMIF(B$5:Y$5,"X",$B53:$Y53)</f>
        <v>1</v>
      </c>
      <c r="AB53" s="12">
        <f t="shared" ref="AB53:AB58" si="11">SUMIF(B$6:Y$6,"X",$B53:$Y53)</f>
        <v>5</v>
      </c>
      <c r="AC53" s="12">
        <f t="shared" ref="AC53:AC58" si="12">SUMIF(B$7:Y$7,"X",$B53:$Y53)</f>
        <v>0</v>
      </c>
      <c r="AD53" s="12">
        <f t="shared" ref="AD53:AD58" si="13">SUMIF(B$8:Y$8,"F",$B53:$Y53)</f>
        <v>7</v>
      </c>
      <c r="AE53" s="13">
        <f t="shared" ref="AE53:AE58" si="14">SUMIF(B$8:Y$8,"M",$B53:$Y53)</f>
        <v>3</v>
      </c>
      <c r="AF53" s="183">
        <f t="shared" si="8"/>
        <v>5</v>
      </c>
      <c r="AG53" s="11">
        <f t="shared" ref="AG53:AG58" si="15">SUM($N53:$Y53)</f>
        <v>5</v>
      </c>
      <c r="AH53" s="174">
        <f t="shared" ref="AH53:AH58" si="16">SUM($B53:$Y53)</f>
        <v>10</v>
      </c>
      <c r="AI53" s="291"/>
      <c r="AJ53" s="54"/>
    </row>
    <row r="54" spans="1:36" ht="14.5" customHeight="1" x14ac:dyDescent="0.45">
      <c r="A54" s="142" t="s">
        <v>139</v>
      </c>
      <c r="B54" s="129">
        <v>1</v>
      </c>
      <c r="C54" s="129"/>
      <c r="D54" s="129"/>
      <c r="E54" s="129"/>
      <c r="F54" s="48">
        <v>1</v>
      </c>
      <c r="G54" s="130">
        <v>1</v>
      </c>
      <c r="H54" s="129">
        <v>1</v>
      </c>
      <c r="I54" s="129"/>
      <c r="J54" s="130"/>
      <c r="K54" s="130">
        <v>1</v>
      </c>
      <c r="L54" s="130">
        <v>1</v>
      </c>
      <c r="M54" s="130"/>
      <c r="N54" s="48">
        <v>1</v>
      </c>
      <c r="O54" s="48"/>
      <c r="P54" s="48">
        <v>1</v>
      </c>
      <c r="Q54" s="48"/>
      <c r="R54" s="48"/>
      <c r="S54" s="48"/>
      <c r="T54" s="48">
        <v>1</v>
      </c>
      <c r="U54" s="48"/>
      <c r="V54" s="48"/>
      <c r="W54" s="48"/>
      <c r="X54" s="48">
        <v>1</v>
      </c>
      <c r="Y54" s="49"/>
      <c r="Z54" s="12">
        <f t="shared" si="9"/>
        <v>3</v>
      </c>
      <c r="AA54" s="12">
        <f t="shared" si="10"/>
        <v>0</v>
      </c>
      <c r="AB54" s="12">
        <f t="shared" si="11"/>
        <v>6</v>
      </c>
      <c r="AC54" s="12">
        <f t="shared" si="12"/>
        <v>2</v>
      </c>
      <c r="AD54" s="12">
        <f t="shared" si="13"/>
        <v>7</v>
      </c>
      <c r="AE54" s="13">
        <f t="shared" si="14"/>
        <v>3</v>
      </c>
      <c r="AF54" s="183">
        <f t="shared" si="8"/>
        <v>6</v>
      </c>
      <c r="AG54" s="11">
        <f t="shared" si="15"/>
        <v>4</v>
      </c>
      <c r="AH54" s="174">
        <f t="shared" si="16"/>
        <v>10</v>
      </c>
      <c r="AI54" s="291"/>
      <c r="AJ54" s="54"/>
    </row>
    <row r="55" spans="1:36" ht="14.5" customHeight="1" x14ac:dyDescent="0.45">
      <c r="A55" s="143" t="s">
        <v>140</v>
      </c>
      <c r="B55" s="129">
        <v>1</v>
      </c>
      <c r="C55" s="129"/>
      <c r="D55" s="129"/>
      <c r="E55" s="129"/>
      <c r="F55" s="130"/>
      <c r="G55" s="130"/>
      <c r="H55" s="129">
        <v>1</v>
      </c>
      <c r="I55" s="129"/>
      <c r="J55" s="130"/>
      <c r="K55" s="130">
        <v>1</v>
      </c>
      <c r="L55" s="130">
        <v>1</v>
      </c>
      <c r="M55" s="130"/>
      <c r="N55" s="48">
        <v>1</v>
      </c>
      <c r="O55" s="48"/>
      <c r="P55" s="48">
        <v>1</v>
      </c>
      <c r="Q55" s="48"/>
      <c r="R55" s="48"/>
      <c r="S55" s="48"/>
      <c r="T55" s="48">
        <v>1</v>
      </c>
      <c r="U55" s="48"/>
      <c r="V55" s="48"/>
      <c r="W55" s="48"/>
      <c r="X55" s="48"/>
      <c r="Y55" s="49"/>
      <c r="Z55" s="12">
        <f t="shared" si="9"/>
        <v>3</v>
      </c>
      <c r="AA55" s="12">
        <f t="shared" si="10"/>
        <v>0</v>
      </c>
      <c r="AB55" s="12">
        <f t="shared" si="11"/>
        <v>5</v>
      </c>
      <c r="AC55" s="12">
        <f t="shared" si="12"/>
        <v>0</v>
      </c>
      <c r="AD55" s="12">
        <f t="shared" si="13"/>
        <v>6</v>
      </c>
      <c r="AE55" s="13">
        <f t="shared" si="14"/>
        <v>1</v>
      </c>
      <c r="AF55" s="183">
        <f t="shared" si="8"/>
        <v>4</v>
      </c>
      <c r="AG55" s="11">
        <f t="shared" si="15"/>
        <v>3</v>
      </c>
      <c r="AH55" s="174">
        <f t="shared" si="16"/>
        <v>7</v>
      </c>
      <c r="AI55" s="291"/>
      <c r="AJ55" s="54"/>
    </row>
    <row r="56" spans="1:36" ht="14.5" customHeight="1" x14ac:dyDescent="0.45">
      <c r="A56" s="143" t="s">
        <v>141</v>
      </c>
      <c r="B56" s="129">
        <v>1</v>
      </c>
      <c r="C56" s="129"/>
      <c r="D56" s="129"/>
      <c r="E56" s="129"/>
      <c r="F56" s="130"/>
      <c r="G56" s="130"/>
      <c r="H56" s="129">
        <v>1</v>
      </c>
      <c r="I56" s="129"/>
      <c r="J56" s="130">
        <v>1</v>
      </c>
      <c r="K56" s="130"/>
      <c r="L56" s="130"/>
      <c r="M56" s="130"/>
      <c r="N56" s="48"/>
      <c r="O56" s="48"/>
      <c r="P56" s="48"/>
      <c r="Q56" s="48"/>
      <c r="R56" s="48"/>
      <c r="S56" s="48"/>
      <c r="T56" s="48">
        <v>1</v>
      </c>
      <c r="U56" s="48"/>
      <c r="V56" s="48"/>
      <c r="W56" s="48"/>
      <c r="X56" s="48">
        <v>1</v>
      </c>
      <c r="Y56" s="49"/>
      <c r="Z56" s="12">
        <f t="shared" si="9"/>
        <v>3</v>
      </c>
      <c r="AA56" s="12">
        <f t="shared" si="10"/>
        <v>0</v>
      </c>
      <c r="AB56" s="12">
        <f t="shared" si="11"/>
        <v>2</v>
      </c>
      <c r="AC56" s="12">
        <f t="shared" si="12"/>
        <v>0</v>
      </c>
      <c r="AD56" s="12">
        <f t="shared" si="13"/>
        <v>3</v>
      </c>
      <c r="AE56" s="13">
        <f t="shared" si="14"/>
        <v>2</v>
      </c>
      <c r="AF56" s="183">
        <f t="shared" si="8"/>
        <v>3</v>
      </c>
      <c r="AG56" s="11">
        <f t="shared" si="15"/>
        <v>2</v>
      </c>
      <c r="AH56" s="174">
        <f t="shared" si="16"/>
        <v>5</v>
      </c>
      <c r="AI56" s="291"/>
      <c r="AJ56" s="54"/>
    </row>
    <row r="57" spans="1:36" ht="14.5" customHeight="1" x14ac:dyDescent="0.45">
      <c r="A57" s="142" t="s">
        <v>142</v>
      </c>
      <c r="B57" s="129"/>
      <c r="C57" s="129"/>
      <c r="D57" s="129"/>
      <c r="E57" s="129"/>
      <c r="F57" s="130">
        <v>1</v>
      </c>
      <c r="G57" s="130"/>
      <c r="H57" s="129"/>
      <c r="I57" s="129"/>
      <c r="J57" s="130"/>
      <c r="K57" s="130"/>
      <c r="L57" s="130"/>
      <c r="M57" s="130"/>
      <c r="N57" s="48"/>
      <c r="O57" s="48"/>
      <c r="P57" s="48"/>
      <c r="Q57" s="48"/>
      <c r="R57" s="48">
        <v>1</v>
      </c>
      <c r="S57" s="48"/>
      <c r="T57" s="48"/>
      <c r="U57" s="48"/>
      <c r="V57" s="48"/>
      <c r="W57" s="48"/>
      <c r="X57" s="48"/>
      <c r="Y57" s="49"/>
      <c r="Z57" s="12">
        <f>SUMIF(B$4:Y$4,"X",$B57:$Y57)</f>
        <v>1</v>
      </c>
      <c r="AA57" s="12">
        <f>SUMIF(B$5:Y$5,"X",$B57:$Y57)</f>
        <v>0</v>
      </c>
      <c r="AB57" s="12">
        <f>SUMIF(B$6:Y$6,"X",$B57:$Y57)</f>
        <v>0</v>
      </c>
      <c r="AC57" s="12">
        <f>SUMIF(B$7:Y$7,"X",$B57:$Y57)</f>
        <v>1</v>
      </c>
      <c r="AD57" s="12">
        <f>SUMIF(B$8:Y$8,"F",$B57:$Y57)</f>
        <v>1</v>
      </c>
      <c r="AE57" s="13">
        <f>SUMIF(B$8:Y$8,"M",$B57:$Y57)</f>
        <v>1</v>
      </c>
      <c r="AF57" s="183">
        <f>SUM($B57:$M57)</f>
        <v>1</v>
      </c>
      <c r="AG57" s="11">
        <f>SUM($N57:$Y57)</f>
        <v>1</v>
      </c>
      <c r="AH57" s="174">
        <f>SUM($B57:$Y57)</f>
        <v>2</v>
      </c>
      <c r="AI57" s="291"/>
      <c r="AJ57" s="54"/>
    </row>
    <row r="58" spans="1:36" ht="14.5" customHeight="1" x14ac:dyDescent="0.45">
      <c r="A58" s="142" t="s">
        <v>143</v>
      </c>
      <c r="B58" s="129"/>
      <c r="C58" s="129"/>
      <c r="D58" s="129"/>
      <c r="E58" s="129"/>
      <c r="F58" s="130"/>
      <c r="G58" s="130"/>
      <c r="H58" s="129"/>
      <c r="I58" s="129"/>
      <c r="J58" s="130"/>
      <c r="K58" s="130"/>
      <c r="L58" s="130"/>
      <c r="M58" s="130"/>
      <c r="N58" s="48"/>
      <c r="O58" s="48">
        <v>1</v>
      </c>
      <c r="P58" s="48"/>
      <c r="Q58" s="48"/>
      <c r="R58" s="48"/>
      <c r="S58" s="48"/>
      <c r="T58" s="48"/>
      <c r="U58" s="48"/>
      <c r="V58" s="48">
        <v>1</v>
      </c>
      <c r="W58" s="48"/>
      <c r="X58" s="48"/>
      <c r="Y58" s="49"/>
      <c r="Z58" s="12">
        <f t="shared" si="9"/>
        <v>1</v>
      </c>
      <c r="AA58" s="12">
        <f t="shared" si="10"/>
        <v>0</v>
      </c>
      <c r="AB58" s="12">
        <f t="shared" si="11"/>
        <v>0</v>
      </c>
      <c r="AC58" s="12">
        <f t="shared" si="12"/>
        <v>1</v>
      </c>
      <c r="AD58" s="12">
        <f t="shared" si="13"/>
        <v>1</v>
      </c>
      <c r="AE58" s="13">
        <f t="shared" si="14"/>
        <v>1</v>
      </c>
      <c r="AF58" s="183">
        <f t="shared" si="8"/>
        <v>0</v>
      </c>
      <c r="AG58" s="11">
        <f t="shared" si="15"/>
        <v>2</v>
      </c>
      <c r="AH58" s="174">
        <f t="shared" si="16"/>
        <v>2</v>
      </c>
      <c r="AI58" s="291"/>
      <c r="AJ58" s="54"/>
    </row>
    <row r="59" spans="1:36" ht="14.5" customHeight="1" x14ac:dyDescent="0.45">
      <c r="A59" s="42" t="s">
        <v>144</v>
      </c>
      <c r="B59" s="43"/>
      <c r="C59" s="43"/>
      <c r="D59" s="43"/>
      <c r="E59" s="43"/>
      <c r="F59" s="44"/>
      <c r="G59" s="44"/>
      <c r="H59" s="43"/>
      <c r="I59" s="43"/>
      <c r="J59" s="44"/>
      <c r="K59" s="44"/>
      <c r="L59" s="44"/>
      <c r="M59" s="44"/>
      <c r="N59" s="43"/>
      <c r="O59" s="43"/>
      <c r="P59" s="43"/>
      <c r="Q59" s="43"/>
      <c r="R59" s="43"/>
      <c r="S59" s="43"/>
      <c r="T59" s="43"/>
      <c r="U59" s="43"/>
      <c r="V59" s="43"/>
      <c r="W59" s="43"/>
      <c r="X59" s="43"/>
      <c r="Y59" s="44"/>
      <c r="Z59" s="155"/>
      <c r="AA59" s="155"/>
      <c r="AB59" s="155"/>
      <c r="AC59" s="155"/>
      <c r="AD59" s="155"/>
      <c r="AE59" s="159"/>
      <c r="AF59" s="185"/>
      <c r="AG59" s="165"/>
      <c r="AH59" s="176"/>
      <c r="AI59" s="291"/>
      <c r="AJ59" s="54"/>
    </row>
    <row r="60" spans="1:36" ht="14.5" customHeight="1" x14ac:dyDescent="0.45">
      <c r="A60" s="142" t="s">
        <v>145</v>
      </c>
      <c r="B60" s="129"/>
      <c r="C60" s="129"/>
      <c r="D60" s="129"/>
      <c r="E60" s="129"/>
      <c r="F60" s="130"/>
      <c r="G60" s="130"/>
      <c r="H60" s="129"/>
      <c r="I60" s="129"/>
      <c r="J60" s="130"/>
      <c r="K60" s="130"/>
      <c r="L60" s="130"/>
      <c r="M60" s="130"/>
      <c r="N60" s="48"/>
      <c r="O60" s="48"/>
      <c r="P60" s="48">
        <v>1</v>
      </c>
      <c r="Q60" s="48"/>
      <c r="R60" s="48"/>
      <c r="S60" s="48"/>
      <c r="T60" s="48"/>
      <c r="U60" s="48"/>
      <c r="V60" s="48">
        <v>1</v>
      </c>
      <c r="W60" s="48"/>
      <c r="X60" s="48">
        <v>1</v>
      </c>
      <c r="Y60" s="49"/>
      <c r="Z60" s="12">
        <f>SUMIF(B$4:Y$4,"X",$B60:$Y60)</f>
        <v>0</v>
      </c>
      <c r="AA60" s="12">
        <f>SUMIF(B$5:Y$5,"X",$B60:$Y60)</f>
        <v>0</v>
      </c>
      <c r="AB60" s="12">
        <f>SUMIF(B$6:Y$6,"X",$B60:$Y60)</f>
        <v>2</v>
      </c>
      <c r="AC60" s="12">
        <f>SUMIF(B$7:Y$7,"X",$B60:$Y60)</f>
        <v>1</v>
      </c>
      <c r="AD60" s="12">
        <f>SUMIF(B$8:Y$8,"F",$B60:$Y60)</f>
        <v>1</v>
      </c>
      <c r="AE60" s="13">
        <f>SUMIF(B$8:Y$8,"M",$B60:$Y60)</f>
        <v>2</v>
      </c>
      <c r="AF60" s="183">
        <f t="shared" si="8"/>
        <v>0</v>
      </c>
      <c r="AG60" s="11">
        <f>SUM($N60:$Y60)</f>
        <v>3</v>
      </c>
      <c r="AH60" s="174">
        <f>SUM($B60:$Y60)</f>
        <v>3</v>
      </c>
      <c r="AI60" s="291"/>
      <c r="AJ60" s="54"/>
    </row>
    <row r="61" spans="1:36" ht="14.5" customHeight="1" x14ac:dyDescent="0.45">
      <c r="A61" s="142" t="s">
        <v>146</v>
      </c>
      <c r="B61" s="129"/>
      <c r="C61" s="129"/>
      <c r="D61" s="129"/>
      <c r="E61" s="129"/>
      <c r="F61" s="130"/>
      <c r="G61" s="130"/>
      <c r="H61" s="129"/>
      <c r="I61" s="129"/>
      <c r="J61" s="130"/>
      <c r="K61" s="130"/>
      <c r="L61" s="130"/>
      <c r="M61" s="130"/>
      <c r="N61" s="48">
        <v>1</v>
      </c>
      <c r="O61" s="48"/>
      <c r="P61" s="48"/>
      <c r="Q61" s="48"/>
      <c r="R61" s="48"/>
      <c r="S61" s="48">
        <v>1</v>
      </c>
      <c r="T61" s="48"/>
      <c r="U61" s="48"/>
      <c r="V61" s="48"/>
      <c r="W61" s="48"/>
      <c r="X61" s="48">
        <v>1</v>
      </c>
      <c r="Y61" s="49">
        <v>1</v>
      </c>
      <c r="Z61" s="12">
        <f>SUMIF(B$4:Y$4,"X",$B61:$Y61)</f>
        <v>0</v>
      </c>
      <c r="AA61" s="12">
        <f>SUMIF(B$5:Y$5,"X",$B61:$Y61)</f>
        <v>0</v>
      </c>
      <c r="AB61" s="12">
        <f>SUMIF(B$6:Y$6,"X",$B61:$Y61)</f>
        <v>2</v>
      </c>
      <c r="AC61" s="12">
        <f>SUMIF(B$7:Y$7,"X",$B61:$Y61)</f>
        <v>2</v>
      </c>
      <c r="AD61" s="12">
        <f>SUMIF(B$8:Y$8,"F",$B61:$Y61)</f>
        <v>1</v>
      </c>
      <c r="AE61" s="13">
        <f>SUMIF(B$8:Y$8,"M",$B61:$Y61)</f>
        <v>3</v>
      </c>
      <c r="AF61" s="183">
        <f t="shared" si="8"/>
        <v>0</v>
      </c>
      <c r="AG61" s="11">
        <f>SUM($N61:$Y61)</f>
        <v>4</v>
      </c>
      <c r="AH61" s="174">
        <f>SUM($B61:$Y61)</f>
        <v>4</v>
      </c>
      <c r="AI61" s="291"/>
      <c r="AJ61" s="54"/>
    </row>
    <row r="62" spans="1:36" ht="14.5" customHeight="1" x14ac:dyDescent="0.45">
      <c r="A62" s="142" t="s">
        <v>147</v>
      </c>
      <c r="B62" s="129"/>
      <c r="C62" s="129"/>
      <c r="D62" s="129"/>
      <c r="E62" s="129"/>
      <c r="F62" s="130"/>
      <c r="G62" s="130"/>
      <c r="H62" s="129"/>
      <c r="I62" s="129"/>
      <c r="J62" s="130"/>
      <c r="K62" s="130"/>
      <c r="L62" s="130"/>
      <c r="M62" s="130"/>
      <c r="N62" s="48"/>
      <c r="O62" s="48">
        <v>1</v>
      </c>
      <c r="P62" s="48"/>
      <c r="Q62" s="48"/>
      <c r="R62" s="48"/>
      <c r="S62" s="48"/>
      <c r="T62" s="48"/>
      <c r="U62" s="48"/>
      <c r="V62" s="48"/>
      <c r="W62" s="48"/>
      <c r="X62" s="48"/>
      <c r="Y62" s="49"/>
      <c r="Z62" s="12">
        <f>SUMIF(B$4:Y$4,"X",$B62:$Y62)</f>
        <v>1</v>
      </c>
      <c r="AA62" s="12">
        <f>SUMIF(B$5:Y$5,"X",$B62:$Y62)</f>
        <v>0</v>
      </c>
      <c r="AB62" s="12">
        <f>SUMIF(B$6:Y$6,"X",$B62:$Y62)</f>
        <v>0</v>
      </c>
      <c r="AC62" s="12">
        <f>SUMIF(B$7:Y$7,"X",$B62:$Y62)</f>
        <v>0</v>
      </c>
      <c r="AD62" s="12">
        <f>SUMIF(B$8:Y$8,"F",$B62:$Y62)</f>
        <v>1</v>
      </c>
      <c r="AE62" s="13">
        <f>SUMIF(B$8:Y$8,"M",$B62:$Y62)</f>
        <v>0</v>
      </c>
      <c r="AF62" s="183">
        <f t="shared" si="8"/>
        <v>0</v>
      </c>
      <c r="AG62" s="11">
        <f>SUM($N62:$Y62)</f>
        <v>1</v>
      </c>
      <c r="AH62" s="174">
        <f>SUM($B62:$Y62)</f>
        <v>1</v>
      </c>
      <c r="AI62" s="291"/>
      <c r="AJ62" s="54"/>
    </row>
    <row r="63" spans="1:36" ht="33" x14ac:dyDescent="0.45">
      <c r="A63" s="75" t="s">
        <v>148</v>
      </c>
      <c r="B63" s="76"/>
      <c r="C63" s="76"/>
      <c r="D63" s="76"/>
      <c r="E63" s="76"/>
      <c r="F63" s="77"/>
      <c r="G63" s="77"/>
      <c r="H63" s="76"/>
      <c r="I63" s="76"/>
      <c r="J63" s="77"/>
      <c r="K63" s="77"/>
      <c r="L63" s="77"/>
      <c r="M63" s="77"/>
      <c r="N63" s="140"/>
      <c r="O63" s="140"/>
      <c r="P63" s="140"/>
      <c r="Q63" s="140"/>
      <c r="R63" s="140"/>
      <c r="S63" s="140"/>
      <c r="T63" s="140"/>
      <c r="U63" s="140"/>
      <c r="V63" s="140"/>
      <c r="W63" s="140"/>
      <c r="X63" s="140"/>
      <c r="Y63" s="168"/>
      <c r="Z63" s="153"/>
      <c r="AA63" s="153"/>
      <c r="AB63" s="153"/>
      <c r="AC63" s="153"/>
      <c r="AD63" s="153"/>
      <c r="AE63" s="158"/>
      <c r="AF63" s="184"/>
      <c r="AG63" s="164"/>
      <c r="AH63" s="175"/>
      <c r="AI63" s="272"/>
      <c r="AJ63" s="274"/>
    </row>
    <row r="64" spans="1:36" ht="14.5" customHeight="1" x14ac:dyDescent="0.45">
      <c r="A64" s="42" t="s">
        <v>149</v>
      </c>
      <c r="B64" s="43"/>
      <c r="C64" s="43"/>
      <c r="D64" s="43"/>
      <c r="E64" s="43"/>
      <c r="F64" s="44"/>
      <c r="G64" s="44"/>
      <c r="H64" s="43"/>
      <c r="I64" s="43"/>
      <c r="J64" s="44"/>
      <c r="K64" s="44"/>
      <c r="L64" s="44"/>
      <c r="M64" s="44"/>
      <c r="N64" s="43"/>
      <c r="O64" s="43"/>
      <c r="P64" s="43"/>
      <c r="Q64" s="43"/>
      <c r="R64" s="43"/>
      <c r="S64" s="43"/>
      <c r="T64" s="43"/>
      <c r="U64" s="43"/>
      <c r="V64" s="43"/>
      <c r="W64" s="43"/>
      <c r="X64" s="43"/>
      <c r="Y64" s="44"/>
      <c r="Z64" s="155"/>
      <c r="AA64" s="155"/>
      <c r="AB64" s="155"/>
      <c r="AC64" s="155"/>
      <c r="AD64" s="155"/>
      <c r="AE64" s="159"/>
      <c r="AF64" s="185"/>
      <c r="AG64" s="165"/>
      <c r="AH64" s="176"/>
      <c r="AI64" s="289" t="s">
        <v>150</v>
      </c>
      <c r="AJ64" s="46"/>
    </row>
    <row r="65" spans="1:36" ht="14.5" customHeight="1" x14ac:dyDescent="0.45">
      <c r="A65" s="47" t="s">
        <v>151</v>
      </c>
      <c r="B65" s="48">
        <v>1</v>
      </c>
      <c r="C65" s="48">
        <v>1</v>
      </c>
      <c r="D65" s="48">
        <v>1</v>
      </c>
      <c r="E65" s="48">
        <v>1</v>
      </c>
      <c r="F65" s="49">
        <v>1</v>
      </c>
      <c r="G65" s="49">
        <v>1</v>
      </c>
      <c r="H65" s="48">
        <v>1</v>
      </c>
      <c r="I65" s="48">
        <v>1</v>
      </c>
      <c r="J65" s="49"/>
      <c r="K65" s="49">
        <v>1</v>
      </c>
      <c r="L65" s="49"/>
      <c r="M65" s="49"/>
      <c r="N65" s="48">
        <v>1</v>
      </c>
      <c r="O65" s="48">
        <v>1</v>
      </c>
      <c r="P65" s="48">
        <v>1</v>
      </c>
      <c r="Q65" s="48">
        <v>1</v>
      </c>
      <c r="R65" s="48">
        <v>1</v>
      </c>
      <c r="S65" s="48">
        <v>1</v>
      </c>
      <c r="T65" s="48">
        <v>1</v>
      </c>
      <c r="U65" s="48"/>
      <c r="V65" s="48">
        <v>1</v>
      </c>
      <c r="W65" s="48">
        <v>1</v>
      </c>
      <c r="X65" s="48"/>
      <c r="Y65" s="49"/>
      <c r="Z65" s="12">
        <f>SUMIF(B$4:Y$4,"X",$B65:$Y65)</f>
        <v>7</v>
      </c>
      <c r="AA65" s="12">
        <f>SUMIF(B$5:Y$5,"X",$B65:$Y65)</f>
        <v>4</v>
      </c>
      <c r="AB65" s="12">
        <f>SUMIF(B$6:Y$6,"X",$B65:$Y65)</f>
        <v>5</v>
      </c>
      <c r="AC65" s="12">
        <f>SUMIF(B$7:Y$7,"X",$B65:$Y65)</f>
        <v>4</v>
      </c>
      <c r="AD65" s="12">
        <f>SUMIF(B$8:Y$8,"F",$B65:$Y65)</f>
        <v>11</v>
      </c>
      <c r="AE65" s="13">
        <f>SUMIF(B$8:Y$8,"M",$B65:$Y65)</f>
        <v>7</v>
      </c>
      <c r="AF65" s="183">
        <f t="shared" si="8"/>
        <v>9</v>
      </c>
      <c r="AG65" s="11">
        <f>SUM($N65:$Y65)</f>
        <v>9</v>
      </c>
      <c r="AH65" s="174">
        <f>SUM($B65:$Y65)</f>
        <v>18</v>
      </c>
      <c r="AI65" s="290"/>
      <c r="AJ65" s="54"/>
    </row>
    <row r="66" spans="1:36" ht="14.5" customHeight="1" x14ac:dyDescent="0.45">
      <c r="A66" s="47" t="s">
        <v>152</v>
      </c>
      <c r="B66" s="48">
        <v>1</v>
      </c>
      <c r="C66" s="48">
        <v>1</v>
      </c>
      <c r="D66" s="48"/>
      <c r="E66" s="48"/>
      <c r="F66" s="49">
        <v>1</v>
      </c>
      <c r="G66" s="49"/>
      <c r="H66" s="48"/>
      <c r="I66" s="48">
        <v>1</v>
      </c>
      <c r="J66" s="49"/>
      <c r="K66" s="49">
        <v>1</v>
      </c>
      <c r="L66" s="49">
        <v>1</v>
      </c>
      <c r="M66" s="49"/>
      <c r="N66" s="48">
        <v>1</v>
      </c>
      <c r="O66" s="48">
        <v>1</v>
      </c>
      <c r="P66" s="48">
        <v>1</v>
      </c>
      <c r="Q66" s="48">
        <v>1</v>
      </c>
      <c r="R66" s="48">
        <v>1</v>
      </c>
      <c r="S66" s="48">
        <v>1</v>
      </c>
      <c r="T66" s="48">
        <v>1</v>
      </c>
      <c r="U66" s="48">
        <v>1</v>
      </c>
      <c r="V66" s="48"/>
      <c r="W66" s="48">
        <v>1</v>
      </c>
      <c r="X66" s="48">
        <v>1</v>
      </c>
      <c r="Y66" s="49"/>
      <c r="Z66" s="12">
        <f>SUMIF(B$4:Y$4,"X",$B66:$Y66)</f>
        <v>7</v>
      </c>
      <c r="AA66" s="12">
        <f>SUMIF(B$5:Y$5,"X",$B66:$Y66)</f>
        <v>3</v>
      </c>
      <c r="AB66" s="12">
        <f>SUMIF(B$6:Y$6,"X",$B66:$Y66)</f>
        <v>7</v>
      </c>
      <c r="AC66" s="12">
        <f>SUMIF(B$7:Y$7,"X",$B66:$Y66)</f>
        <v>2</v>
      </c>
      <c r="AD66" s="12">
        <f>SUMIF(B$8:Y$8,"F",$B66:$Y66)</f>
        <v>11</v>
      </c>
      <c r="AE66" s="13">
        <f>SUMIF(B$8:Y$8,"M",$B66:$Y66)</f>
        <v>5</v>
      </c>
      <c r="AF66" s="183">
        <f t="shared" si="8"/>
        <v>6</v>
      </c>
      <c r="AG66" s="11">
        <f>SUM($N66:$Y66)</f>
        <v>10</v>
      </c>
      <c r="AH66" s="174">
        <f>SUM($B66:$Y66)</f>
        <v>16</v>
      </c>
      <c r="AI66" s="290"/>
      <c r="AJ66" s="54"/>
    </row>
    <row r="67" spans="1:36" ht="14.5" customHeight="1" x14ac:dyDescent="0.45">
      <c r="A67" s="51" t="s">
        <v>153</v>
      </c>
      <c r="B67" s="52">
        <v>1</v>
      </c>
      <c r="C67" s="52"/>
      <c r="D67" s="52"/>
      <c r="E67" s="52">
        <v>1</v>
      </c>
      <c r="F67" s="53">
        <v>1</v>
      </c>
      <c r="G67" s="53"/>
      <c r="H67" s="52">
        <v>1</v>
      </c>
      <c r="I67" s="52"/>
      <c r="J67" s="53"/>
      <c r="K67" s="53"/>
      <c r="L67" s="53">
        <v>1</v>
      </c>
      <c r="M67" s="53"/>
      <c r="N67" s="48"/>
      <c r="O67" s="48"/>
      <c r="P67" s="48">
        <v>1</v>
      </c>
      <c r="Q67" s="48"/>
      <c r="R67" s="48"/>
      <c r="S67" s="48"/>
      <c r="T67" s="48"/>
      <c r="U67" s="48"/>
      <c r="V67" s="48"/>
      <c r="W67" s="48"/>
      <c r="X67" s="48"/>
      <c r="Y67" s="49"/>
      <c r="Z67" s="12">
        <f>SUMIF(B$4:Y$4,"X",$B67:$Y67)</f>
        <v>1</v>
      </c>
      <c r="AA67" s="12">
        <f>SUMIF(B$5:Y$5,"X",$B67:$Y67)</f>
        <v>1</v>
      </c>
      <c r="AB67" s="12">
        <f>SUMIF(B$6:Y$6,"X",$B67:$Y67)</f>
        <v>3</v>
      </c>
      <c r="AC67" s="12">
        <f>SUMIF(B$7:Y$7,"X",$B67:$Y67)</f>
        <v>1</v>
      </c>
      <c r="AD67" s="12">
        <f>SUMIF(B$8:Y$8,"F",$B67:$Y67)</f>
        <v>3</v>
      </c>
      <c r="AE67" s="13">
        <f>SUMIF(B$8:Y$8,"M",$B67:$Y67)</f>
        <v>3</v>
      </c>
      <c r="AF67" s="183">
        <f t="shared" si="8"/>
        <v>5</v>
      </c>
      <c r="AG67" s="11">
        <f>SUM($N67:$Y67)</f>
        <v>1</v>
      </c>
      <c r="AH67" s="174">
        <f>SUM($B67:$Y67)</f>
        <v>6</v>
      </c>
      <c r="AI67" s="290"/>
      <c r="AJ67" s="54"/>
    </row>
    <row r="68" spans="1:36" ht="14.5" customHeight="1" x14ac:dyDescent="0.45">
      <c r="A68" s="47" t="s">
        <v>154</v>
      </c>
      <c r="B68" s="52"/>
      <c r="C68" s="52"/>
      <c r="D68" s="52"/>
      <c r="E68" s="52"/>
      <c r="F68" s="53"/>
      <c r="G68" s="53"/>
      <c r="H68" s="52"/>
      <c r="I68" s="52"/>
      <c r="J68" s="53">
        <v>1</v>
      </c>
      <c r="K68" s="53"/>
      <c r="L68" s="53"/>
      <c r="M68" s="53">
        <v>1</v>
      </c>
      <c r="N68" s="48"/>
      <c r="O68" s="48"/>
      <c r="P68" s="48"/>
      <c r="Q68" s="48"/>
      <c r="R68" s="48"/>
      <c r="S68" s="48"/>
      <c r="T68" s="48"/>
      <c r="U68" s="48"/>
      <c r="V68" s="48"/>
      <c r="W68" s="48"/>
      <c r="X68" s="48"/>
      <c r="Y68" s="49"/>
      <c r="Z68" s="12">
        <f>SUMIF(B$4:Y$4,"X",$B68:$Y68)</f>
        <v>1</v>
      </c>
      <c r="AA68" s="12">
        <f>SUMIF(B$5:Y$5,"X",$B68:$Y68)</f>
        <v>0</v>
      </c>
      <c r="AB68" s="12">
        <f>SUMIF(B$6:Y$6,"X",$B68:$Y68)</f>
        <v>1</v>
      </c>
      <c r="AC68" s="12">
        <f>SUMIF(B$7:Y$7,"X",$B68:$Y68)</f>
        <v>0</v>
      </c>
      <c r="AD68" s="12">
        <f>SUMIF(B$8:Y$8,"F",$B68:$Y68)</f>
        <v>1</v>
      </c>
      <c r="AE68" s="13">
        <f>SUMIF(B$8:Y$8,"M",$B68:$Y68)</f>
        <v>1</v>
      </c>
      <c r="AF68" s="183">
        <f t="shared" si="8"/>
        <v>2</v>
      </c>
      <c r="AG68" s="11">
        <f>SUM($N68:$Y68)</f>
        <v>0</v>
      </c>
      <c r="AH68" s="174">
        <f>SUM($B68:$Y68)</f>
        <v>2</v>
      </c>
      <c r="AI68" s="290"/>
      <c r="AJ68" s="54"/>
    </row>
    <row r="69" spans="1:36" ht="14.5" customHeight="1" x14ac:dyDescent="0.45">
      <c r="A69" s="56" t="s">
        <v>155</v>
      </c>
      <c r="B69" s="57"/>
      <c r="C69" s="57"/>
      <c r="D69" s="57"/>
      <c r="E69" s="57"/>
      <c r="F69" s="58"/>
      <c r="G69" s="58"/>
      <c r="H69" s="57"/>
      <c r="I69" s="57"/>
      <c r="J69" s="58"/>
      <c r="K69" s="58"/>
      <c r="L69" s="58"/>
      <c r="M69" s="58"/>
      <c r="N69" s="43"/>
      <c r="O69" s="43"/>
      <c r="P69" s="43"/>
      <c r="Q69" s="43"/>
      <c r="R69" s="43"/>
      <c r="S69" s="43"/>
      <c r="T69" s="43"/>
      <c r="U69" s="43"/>
      <c r="V69" s="43"/>
      <c r="W69" s="43"/>
      <c r="X69" s="43"/>
      <c r="Y69" s="44"/>
      <c r="Z69" s="155"/>
      <c r="AA69" s="155"/>
      <c r="AB69" s="155"/>
      <c r="AC69" s="155"/>
      <c r="AD69" s="155"/>
      <c r="AE69" s="159"/>
      <c r="AF69" s="185"/>
      <c r="AG69" s="165"/>
      <c r="AH69" s="176"/>
      <c r="AI69" s="290"/>
      <c r="AJ69" s="54"/>
    </row>
    <row r="70" spans="1:36" ht="14.5" customHeight="1" x14ac:dyDescent="0.45">
      <c r="A70" s="55" t="s">
        <v>156</v>
      </c>
      <c r="B70" s="52">
        <v>1</v>
      </c>
      <c r="C70" s="52">
        <v>1</v>
      </c>
      <c r="D70" s="52">
        <v>1</v>
      </c>
      <c r="E70" s="52"/>
      <c r="F70" s="53">
        <v>1</v>
      </c>
      <c r="G70" s="53"/>
      <c r="H70" s="52">
        <v>1</v>
      </c>
      <c r="I70" s="52">
        <v>1</v>
      </c>
      <c r="J70" s="53"/>
      <c r="K70" s="53"/>
      <c r="L70" s="53">
        <v>1</v>
      </c>
      <c r="M70" s="53"/>
      <c r="N70" s="48"/>
      <c r="O70" s="48"/>
      <c r="P70" s="48"/>
      <c r="Q70" s="48"/>
      <c r="R70" s="48">
        <v>1</v>
      </c>
      <c r="S70" s="85">
        <v>1</v>
      </c>
      <c r="T70" s="85">
        <v>1</v>
      </c>
      <c r="U70" s="48">
        <v>1</v>
      </c>
      <c r="V70" s="48"/>
      <c r="W70" s="48">
        <v>1</v>
      </c>
      <c r="X70" s="48"/>
      <c r="Y70" s="49"/>
      <c r="Z70" s="12">
        <f>SUMIF(B$4:Y$4,"X",$B70:$Y70)</f>
        <v>5</v>
      </c>
      <c r="AA70" s="12">
        <f>SUMIF(B$5:Y$5,"X",$B70:$Y70)</f>
        <v>3</v>
      </c>
      <c r="AB70" s="12">
        <f>SUMIF(B$6:Y$6,"X",$B70:$Y70)</f>
        <v>3</v>
      </c>
      <c r="AC70" s="12">
        <f>SUMIF(B$7:Y$7,"X",$B70:$Y70)</f>
        <v>2</v>
      </c>
      <c r="AD70" s="12">
        <f>SUMIF(B$8:Y$8,"F",$B70:$Y70)</f>
        <v>6</v>
      </c>
      <c r="AE70" s="13">
        <f>SUMIF(B$8:Y$8,"M",$B70:$Y70)</f>
        <v>6</v>
      </c>
      <c r="AF70" s="183">
        <f t="shared" si="8"/>
        <v>7</v>
      </c>
      <c r="AG70" s="11">
        <f>SUM($N70:$Y70)</f>
        <v>5</v>
      </c>
      <c r="AH70" s="174">
        <f>SUM($B70:$Y70)</f>
        <v>12</v>
      </c>
      <c r="AI70" s="290"/>
      <c r="AJ70" s="54"/>
    </row>
    <row r="71" spans="1:36" ht="14.5" customHeight="1" x14ac:dyDescent="0.45">
      <c r="A71" s="55" t="s">
        <v>157</v>
      </c>
      <c r="B71" s="52"/>
      <c r="C71" s="52"/>
      <c r="D71" s="52"/>
      <c r="E71" s="52"/>
      <c r="F71" s="53"/>
      <c r="G71" s="53"/>
      <c r="H71" s="52">
        <v>1</v>
      </c>
      <c r="I71" s="52"/>
      <c r="J71" s="53"/>
      <c r="K71" s="53"/>
      <c r="L71" s="53"/>
      <c r="M71" s="53"/>
      <c r="N71" s="48"/>
      <c r="O71" s="48"/>
      <c r="P71" s="48"/>
      <c r="Q71" s="48"/>
      <c r="R71" s="48"/>
      <c r="S71" s="48"/>
      <c r="T71" s="48">
        <v>1</v>
      </c>
      <c r="U71" s="48">
        <v>1</v>
      </c>
      <c r="V71" s="48"/>
      <c r="W71" s="48">
        <v>1</v>
      </c>
      <c r="X71" s="48"/>
      <c r="Y71" s="49"/>
      <c r="Z71" s="12">
        <f>SUMIF(B$4:Y$4,"X",$B71:$Y71)</f>
        <v>2</v>
      </c>
      <c r="AA71" s="12">
        <f>SUMIF(B$5:Y$5,"X",$B71:$Y71)</f>
        <v>1</v>
      </c>
      <c r="AB71" s="12">
        <f>SUMIF(B$6:Y$6,"X",$B71:$Y71)</f>
        <v>0</v>
      </c>
      <c r="AC71" s="12">
        <f>SUMIF(B$7:Y$7,"X",$B71:$Y71)</f>
        <v>0</v>
      </c>
      <c r="AD71" s="12">
        <f>SUMIF(B$8:Y$8,"F",$B71:$Y71)</f>
        <v>2</v>
      </c>
      <c r="AE71" s="13">
        <f>SUMIF(B$8:Y$8,"M",$B71:$Y71)</f>
        <v>2</v>
      </c>
      <c r="AF71" s="183">
        <f t="shared" si="8"/>
        <v>1</v>
      </c>
      <c r="AG71" s="11">
        <f>SUM($N71:$Y71)</f>
        <v>3</v>
      </c>
      <c r="AH71" s="174">
        <f>SUM($B71:$Y71)</f>
        <v>4</v>
      </c>
      <c r="AI71" s="290"/>
      <c r="AJ71" s="54"/>
    </row>
    <row r="72" spans="1:36" ht="14.5" customHeight="1" x14ac:dyDescent="0.45">
      <c r="A72" s="55" t="s">
        <v>158</v>
      </c>
      <c r="B72" s="52"/>
      <c r="C72" s="52"/>
      <c r="D72" s="52"/>
      <c r="E72" s="52">
        <v>1</v>
      </c>
      <c r="F72" s="53"/>
      <c r="G72" s="53"/>
      <c r="H72" s="52"/>
      <c r="I72" s="52">
        <v>1</v>
      </c>
      <c r="J72" s="53"/>
      <c r="K72" s="53"/>
      <c r="L72" s="53"/>
      <c r="M72" s="53"/>
      <c r="N72" s="48"/>
      <c r="O72" s="48"/>
      <c r="P72" s="48"/>
      <c r="Q72" s="48"/>
      <c r="R72" s="48"/>
      <c r="S72" s="48"/>
      <c r="T72" s="48"/>
      <c r="U72" s="48"/>
      <c r="V72" s="48"/>
      <c r="W72" s="48"/>
      <c r="X72" s="48"/>
      <c r="Y72" s="49"/>
      <c r="Z72" s="12">
        <f>SUMIF(B$4:Y$4,"X",$B72:$Y72)</f>
        <v>0</v>
      </c>
      <c r="AA72" s="12">
        <f>SUMIF(B$5:Y$5,"X",$B72:$Y72)</f>
        <v>2</v>
      </c>
      <c r="AB72" s="12">
        <f>SUMIF(B$6:Y$6,"X",$B72:$Y72)</f>
        <v>1</v>
      </c>
      <c r="AC72" s="12">
        <f>SUMIF(B$7:Y$7,"X",$B72:$Y72)</f>
        <v>0</v>
      </c>
      <c r="AD72" s="12">
        <f>SUMIF(B$8:Y$8,"F",$B72:$Y72)</f>
        <v>0</v>
      </c>
      <c r="AE72" s="13">
        <f>SUMIF(B$8:Y$8,"M",$B72:$Y72)</f>
        <v>2</v>
      </c>
      <c r="AF72" s="183">
        <f t="shared" si="8"/>
        <v>2</v>
      </c>
      <c r="AG72" s="11">
        <f>SUM($N72:$Y72)</f>
        <v>0</v>
      </c>
      <c r="AH72" s="174">
        <f>SUM($B72:$Y72)</f>
        <v>2</v>
      </c>
      <c r="AI72" s="290"/>
      <c r="AJ72" s="54"/>
    </row>
    <row r="73" spans="1:36" ht="14.5" customHeight="1" x14ac:dyDescent="0.45">
      <c r="A73" s="55" t="s">
        <v>159</v>
      </c>
      <c r="B73" s="52"/>
      <c r="C73" s="52"/>
      <c r="D73" s="52"/>
      <c r="E73" s="52"/>
      <c r="F73" s="53"/>
      <c r="G73" s="53">
        <v>1</v>
      </c>
      <c r="H73" s="52">
        <v>1</v>
      </c>
      <c r="I73" s="52"/>
      <c r="J73" s="53"/>
      <c r="K73" s="53"/>
      <c r="L73" s="53"/>
      <c r="M73" s="53"/>
      <c r="N73" s="48"/>
      <c r="O73" s="48"/>
      <c r="P73" s="48"/>
      <c r="Q73" s="48"/>
      <c r="R73" s="48"/>
      <c r="S73" s="48"/>
      <c r="T73" s="48"/>
      <c r="U73" s="48"/>
      <c r="V73" s="48"/>
      <c r="W73" s="48"/>
      <c r="X73" s="48"/>
      <c r="Y73" s="49"/>
      <c r="Z73" s="12">
        <f>SUMIF(B$4:Y$4,"X",$B73:$Y73)</f>
        <v>0</v>
      </c>
      <c r="AA73" s="12">
        <f>SUMIF(B$5:Y$5,"X",$B73:$Y73)</f>
        <v>0</v>
      </c>
      <c r="AB73" s="12">
        <f>SUMIF(B$6:Y$6,"X",$B73:$Y73)</f>
        <v>0</v>
      </c>
      <c r="AC73" s="12">
        <f>SUMIF(B$7:Y$7,"X",$B73:$Y73)</f>
        <v>1</v>
      </c>
      <c r="AD73" s="12">
        <f>SUMIF(B$8:Y$8,"F",$B73:$Y73)</f>
        <v>1</v>
      </c>
      <c r="AE73" s="13">
        <f>SUMIF(B$8:Y$8,"M",$B73:$Y73)</f>
        <v>1</v>
      </c>
      <c r="AF73" s="183">
        <f t="shared" si="8"/>
        <v>2</v>
      </c>
      <c r="AG73" s="11">
        <f>SUM($N73:$Y73)</f>
        <v>0</v>
      </c>
      <c r="AH73" s="174">
        <f>SUM($B73:$Y73)</f>
        <v>2</v>
      </c>
      <c r="AI73" s="290"/>
      <c r="AJ73" s="54"/>
    </row>
    <row r="74" spans="1:36" ht="14.5" customHeight="1" x14ac:dyDescent="0.45">
      <c r="A74" s="56" t="s">
        <v>160</v>
      </c>
      <c r="B74" s="57"/>
      <c r="C74" s="57"/>
      <c r="D74" s="57"/>
      <c r="E74" s="57"/>
      <c r="F74" s="58"/>
      <c r="G74" s="58"/>
      <c r="H74" s="57"/>
      <c r="I74" s="57"/>
      <c r="J74" s="58"/>
      <c r="K74" s="58"/>
      <c r="L74" s="58"/>
      <c r="M74" s="58"/>
      <c r="N74" s="43"/>
      <c r="O74" s="43"/>
      <c r="P74" s="43"/>
      <c r="Q74" s="43"/>
      <c r="R74" s="43"/>
      <c r="S74" s="43"/>
      <c r="T74" s="43"/>
      <c r="U74" s="43"/>
      <c r="V74" s="43"/>
      <c r="W74" s="43"/>
      <c r="X74" s="43"/>
      <c r="Y74" s="44"/>
      <c r="Z74" s="155"/>
      <c r="AA74" s="155"/>
      <c r="AB74" s="155"/>
      <c r="AC74" s="155"/>
      <c r="AD74" s="155"/>
      <c r="AE74" s="159"/>
      <c r="AF74" s="185"/>
      <c r="AG74" s="165"/>
      <c r="AH74" s="176"/>
      <c r="AI74" s="290"/>
      <c r="AJ74" s="54"/>
    </row>
    <row r="75" spans="1:36" ht="14.5" customHeight="1" x14ac:dyDescent="0.45">
      <c r="A75" s="55" t="s">
        <v>161</v>
      </c>
      <c r="B75" s="52"/>
      <c r="C75" s="52"/>
      <c r="D75" s="52">
        <v>1</v>
      </c>
      <c r="E75" s="52"/>
      <c r="F75" s="53"/>
      <c r="G75" s="53"/>
      <c r="H75" s="52">
        <v>1</v>
      </c>
      <c r="I75" s="52">
        <v>1</v>
      </c>
      <c r="J75" s="53"/>
      <c r="K75" s="53"/>
      <c r="L75" s="53"/>
      <c r="M75" s="53"/>
      <c r="N75" s="48"/>
      <c r="O75" s="48"/>
      <c r="P75" s="48"/>
      <c r="Q75" s="48"/>
      <c r="R75" s="48"/>
      <c r="S75" s="48"/>
      <c r="T75" s="48"/>
      <c r="U75" s="48"/>
      <c r="V75" s="48"/>
      <c r="W75" s="48"/>
      <c r="X75" s="48"/>
      <c r="Y75" s="49"/>
      <c r="Z75" s="12">
        <f t="shared" ref="Z75:Z94" si="17">SUMIF(B$4:Y$4,"X",$B75:$Y75)</f>
        <v>0</v>
      </c>
      <c r="AA75" s="12">
        <f t="shared" ref="AA75:AA94" si="18">SUMIF(B$5:Y$5,"X",$B75:$Y75)</f>
        <v>2</v>
      </c>
      <c r="AB75" s="12">
        <f t="shared" ref="AB75:AB94" si="19">SUMIF(B$6:Y$6,"X",$B75:$Y75)</f>
        <v>1</v>
      </c>
      <c r="AC75" s="12">
        <f t="shared" ref="AC75:AC94" si="20">SUMIF(B$7:Y$7,"X",$B75:$Y75)</f>
        <v>0</v>
      </c>
      <c r="AD75" s="12">
        <f t="shared" ref="AD75:AD94" si="21">SUMIF(B$8:Y$8,"F",$B75:$Y75)</f>
        <v>0</v>
      </c>
      <c r="AE75" s="13">
        <f t="shared" ref="AE75:AE94" si="22">SUMIF(B$8:Y$8,"M",$B75:$Y75)</f>
        <v>3</v>
      </c>
      <c r="AF75" s="183">
        <f t="shared" si="8"/>
        <v>3</v>
      </c>
      <c r="AG75" s="11">
        <f t="shared" ref="AG75:AG94" si="23">SUM($N75:$Y75)</f>
        <v>0</v>
      </c>
      <c r="AH75" s="174">
        <f t="shared" ref="AH75:AH94" si="24">SUM($B75:$Y75)</f>
        <v>3</v>
      </c>
      <c r="AI75" s="290"/>
      <c r="AJ75" s="54"/>
    </row>
    <row r="76" spans="1:36" ht="14.5" customHeight="1" x14ac:dyDescent="0.45">
      <c r="A76" s="51" t="s">
        <v>162</v>
      </c>
      <c r="B76" s="52"/>
      <c r="C76" s="52"/>
      <c r="D76" s="52"/>
      <c r="E76" s="52"/>
      <c r="F76" s="53"/>
      <c r="G76" s="53"/>
      <c r="H76" s="52">
        <v>1</v>
      </c>
      <c r="I76" s="52"/>
      <c r="J76" s="53"/>
      <c r="K76" s="53"/>
      <c r="L76" s="53"/>
      <c r="M76" s="53"/>
      <c r="N76" s="48"/>
      <c r="O76" s="48"/>
      <c r="P76" s="48"/>
      <c r="Q76" s="48"/>
      <c r="R76" s="48"/>
      <c r="S76" s="48"/>
      <c r="T76" s="48"/>
      <c r="U76" s="48"/>
      <c r="V76" s="48"/>
      <c r="W76" s="48"/>
      <c r="X76" s="48"/>
      <c r="Y76" s="49"/>
      <c r="Z76" s="12">
        <f t="shared" si="17"/>
        <v>0</v>
      </c>
      <c r="AA76" s="12">
        <f t="shared" si="18"/>
        <v>0</v>
      </c>
      <c r="AB76" s="12">
        <f t="shared" si="19"/>
        <v>0</v>
      </c>
      <c r="AC76" s="12">
        <f t="shared" si="20"/>
        <v>0</v>
      </c>
      <c r="AD76" s="12">
        <f t="shared" si="21"/>
        <v>0</v>
      </c>
      <c r="AE76" s="13">
        <f t="shared" si="22"/>
        <v>1</v>
      </c>
      <c r="AF76" s="183">
        <f t="shared" si="8"/>
        <v>1</v>
      </c>
      <c r="AG76" s="11">
        <f t="shared" si="23"/>
        <v>0</v>
      </c>
      <c r="AH76" s="174">
        <f t="shared" si="24"/>
        <v>1</v>
      </c>
      <c r="AI76" s="290"/>
      <c r="AJ76" s="54"/>
    </row>
    <row r="77" spans="1:36" ht="14.5" customHeight="1" x14ac:dyDescent="0.45">
      <c r="A77" s="63" t="s">
        <v>163</v>
      </c>
      <c r="B77" s="52"/>
      <c r="C77" s="52"/>
      <c r="D77" s="52"/>
      <c r="E77" s="52"/>
      <c r="F77" s="53"/>
      <c r="G77" s="53"/>
      <c r="H77" s="52"/>
      <c r="I77" s="52">
        <v>1</v>
      </c>
      <c r="J77" s="53"/>
      <c r="K77" s="53"/>
      <c r="L77" s="53"/>
      <c r="M77" s="53"/>
      <c r="N77" s="48"/>
      <c r="O77" s="48"/>
      <c r="P77" s="48"/>
      <c r="Q77" s="48"/>
      <c r="R77" s="48"/>
      <c r="S77" s="48"/>
      <c r="T77" s="48"/>
      <c r="U77" s="48"/>
      <c r="V77" s="48"/>
      <c r="W77" s="48"/>
      <c r="X77" s="48"/>
      <c r="Y77" s="49"/>
      <c r="Z77" s="12">
        <f t="shared" si="17"/>
        <v>0</v>
      </c>
      <c r="AA77" s="12">
        <f t="shared" si="18"/>
        <v>1</v>
      </c>
      <c r="AB77" s="12">
        <f t="shared" si="19"/>
        <v>1</v>
      </c>
      <c r="AC77" s="12">
        <f t="shared" si="20"/>
        <v>0</v>
      </c>
      <c r="AD77" s="12">
        <f t="shared" si="21"/>
        <v>0</v>
      </c>
      <c r="AE77" s="13">
        <f t="shared" si="22"/>
        <v>1</v>
      </c>
      <c r="AF77" s="183">
        <f t="shared" si="8"/>
        <v>1</v>
      </c>
      <c r="AG77" s="11">
        <f t="shared" si="23"/>
        <v>0</v>
      </c>
      <c r="AH77" s="174">
        <f t="shared" si="24"/>
        <v>1</v>
      </c>
      <c r="AI77" s="290"/>
      <c r="AJ77" s="54"/>
    </row>
    <row r="78" spans="1:36" ht="14.5" customHeight="1" x14ac:dyDescent="0.45">
      <c r="A78" s="63" t="s">
        <v>164</v>
      </c>
      <c r="B78" s="52"/>
      <c r="C78" s="52"/>
      <c r="D78" s="52">
        <v>1</v>
      </c>
      <c r="E78" s="52"/>
      <c r="F78" s="53"/>
      <c r="G78" s="53"/>
      <c r="H78" s="52"/>
      <c r="I78" s="52"/>
      <c r="J78" s="53"/>
      <c r="K78" s="53"/>
      <c r="L78" s="53"/>
      <c r="M78" s="53"/>
      <c r="N78" s="48"/>
      <c r="O78" s="48"/>
      <c r="P78" s="48"/>
      <c r="Q78" s="48"/>
      <c r="R78" s="48"/>
      <c r="S78" s="48"/>
      <c r="T78" s="48"/>
      <c r="U78" s="48"/>
      <c r="V78" s="48"/>
      <c r="W78" s="48"/>
      <c r="X78" s="48"/>
      <c r="Y78" s="49"/>
      <c r="Z78" s="12">
        <f t="shared" si="17"/>
        <v>0</v>
      </c>
      <c r="AA78" s="12">
        <f t="shared" si="18"/>
        <v>1</v>
      </c>
      <c r="AB78" s="12">
        <f t="shared" si="19"/>
        <v>0</v>
      </c>
      <c r="AC78" s="12">
        <f t="shared" si="20"/>
        <v>0</v>
      </c>
      <c r="AD78" s="12">
        <f t="shared" si="21"/>
        <v>0</v>
      </c>
      <c r="AE78" s="13">
        <f t="shared" si="22"/>
        <v>1</v>
      </c>
      <c r="AF78" s="183">
        <f t="shared" ref="AF78:AF138" si="25">SUM($B78:$M78)</f>
        <v>1</v>
      </c>
      <c r="AG78" s="11">
        <f t="shared" si="23"/>
        <v>0</v>
      </c>
      <c r="AH78" s="174">
        <f t="shared" si="24"/>
        <v>1</v>
      </c>
      <c r="AI78" s="290"/>
      <c r="AJ78" s="54"/>
    </row>
    <row r="79" spans="1:36" ht="14.5" customHeight="1" x14ac:dyDescent="0.45">
      <c r="A79" s="67" t="s">
        <v>165</v>
      </c>
      <c r="B79" s="52"/>
      <c r="C79" s="52"/>
      <c r="D79" s="52"/>
      <c r="E79" s="52">
        <v>1</v>
      </c>
      <c r="F79" s="53"/>
      <c r="G79" s="53">
        <v>1</v>
      </c>
      <c r="H79" s="52"/>
      <c r="I79" s="52">
        <v>1</v>
      </c>
      <c r="J79" s="53"/>
      <c r="K79" s="53"/>
      <c r="L79" s="53"/>
      <c r="M79" s="53">
        <v>1</v>
      </c>
      <c r="N79" s="48">
        <v>1</v>
      </c>
      <c r="O79" s="48"/>
      <c r="P79" s="48"/>
      <c r="Q79" s="48"/>
      <c r="R79" s="48"/>
      <c r="S79" s="48"/>
      <c r="T79" s="48"/>
      <c r="U79" s="48"/>
      <c r="V79" s="48"/>
      <c r="W79" s="48"/>
      <c r="X79" s="48"/>
      <c r="Y79" s="49"/>
      <c r="Z79" s="12">
        <f t="shared" si="17"/>
        <v>0</v>
      </c>
      <c r="AA79" s="12">
        <f t="shared" si="18"/>
        <v>2</v>
      </c>
      <c r="AB79" s="12">
        <f t="shared" si="19"/>
        <v>3</v>
      </c>
      <c r="AC79" s="12">
        <f t="shared" si="20"/>
        <v>1</v>
      </c>
      <c r="AD79" s="12">
        <f t="shared" si="21"/>
        <v>2</v>
      </c>
      <c r="AE79" s="13">
        <f t="shared" si="22"/>
        <v>3</v>
      </c>
      <c r="AF79" s="183">
        <f t="shared" si="25"/>
        <v>4</v>
      </c>
      <c r="AG79" s="11">
        <f t="shared" si="23"/>
        <v>1</v>
      </c>
      <c r="AH79" s="174">
        <f t="shared" si="24"/>
        <v>5</v>
      </c>
      <c r="AI79" s="290"/>
      <c r="AJ79" s="54"/>
    </row>
    <row r="80" spans="1:36" ht="14.5" customHeight="1" x14ac:dyDescent="0.45">
      <c r="A80" s="63" t="s">
        <v>166</v>
      </c>
      <c r="B80" s="52"/>
      <c r="C80" s="52"/>
      <c r="D80" s="52"/>
      <c r="E80" s="52">
        <v>1</v>
      </c>
      <c r="F80" s="53"/>
      <c r="G80" s="53"/>
      <c r="H80" s="52"/>
      <c r="I80" s="52"/>
      <c r="J80" s="53"/>
      <c r="K80" s="53"/>
      <c r="L80" s="53"/>
      <c r="M80" s="53"/>
      <c r="N80" s="48"/>
      <c r="O80" s="48"/>
      <c r="P80" s="48"/>
      <c r="Q80" s="48"/>
      <c r="R80" s="48"/>
      <c r="S80" s="48"/>
      <c r="T80" s="48"/>
      <c r="U80" s="48"/>
      <c r="V80" s="48"/>
      <c r="W80" s="48"/>
      <c r="X80" s="48"/>
      <c r="Y80" s="49"/>
      <c r="Z80" s="12">
        <f t="shared" si="17"/>
        <v>0</v>
      </c>
      <c r="AA80" s="12">
        <f t="shared" si="18"/>
        <v>1</v>
      </c>
      <c r="AB80" s="12">
        <f t="shared" si="19"/>
        <v>0</v>
      </c>
      <c r="AC80" s="12">
        <f t="shared" si="20"/>
        <v>0</v>
      </c>
      <c r="AD80" s="12">
        <f t="shared" si="21"/>
        <v>0</v>
      </c>
      <c r="AE80" s="13">
        <f t="shared" si="22"/>
        <v>1</v>
      </c>
      <c r="AF80" s="183">
        <f t="shared" si="25"/>
        <v>1</v>
      </c>
      <c r="AG80" s="11">
        <f t="shared" si="23"/>
        <v>0</v>
      </c>
      <c r="AH80" s="174">
        <f t="shared" si="24"/>
        <v>1</v>
      </c>
      <c r="AI80" s="290"/>
      <c r="AJ80" s="54" t="s">
        <v>167</v>
      </c>
    </row>
    <row r="81" spans="1:36" ht="14.5" customHeight="1" x14ac:dyDescent="0.45">
      <c r="A81" s="63" t="s">
        <v>168</v>
      </c>
      <c r="B81" s="52"/>
      <c r="C81" s="52"/>
      <c r="D81" s="52"/>
      <c r="E81" s="52">
        <v>1</v>
      </c>
      <c r="F81" s="53"/>
      <c r="G81" s="53"/>
      <c r="H81" s="52"/>
      <c r="I81" s="52">
        <v>1</v>
      </c>
      <c r="J81" s="53"/>
      <c r="K81" s="53"/>
      <c r="L81" s="53"/>
      <c r="M81" s="53"/>
      <c r="N81" s="48"/>
      <c r="O81" s="48"/>
      <c r="P81" s="48"/>
      <c r="Q81" s="48"/>
      <c r="R81" s="48"/>
      <c r="S81" s="48"/>
      <c r="T81" s="48"/>
      <c r="U81" s="48"/>
      <c r="V81" s="48"/>
      <c r="W81" s="48"/>
      <c r="X81" s="48"/>
      <c r="Y81" s="49"/>
      <c r="Z81" s="12">
        <f t="shared" si="17"/>
        <v>0</v>
      </c>
      <c r="AA81" s="12">
        <f t="shared" si="18"/>
        <v>2</v>
      </c>
      <c r="AB81" s="12">
        <f t="shared" si="19"/>
        <v>1</v>
      </c>
      <c r="AC81" s="12">
        <f t="shared" si="20"/>
        <v>0</v>
      </c>
      <c r="AD81" s="12">
        <f t="shared" si="21"/>
        <v>0</v>
      </c>
      <c r="AE81" s="13">
        <f t="shared" si="22"/>
        <v>2</v>
      </c>
      <c r="AF81" s="183">
        <f t="shared" si="25"/>
        <v>2</v>
      </c>
      <c r="AG81" s="11">
        <f t="shared" si="23"/>
        <v>0</v>
      </c>
      <c r="AH81" s="174">
        <f t="shared" si="24"/>
        <v>2</v>
      </c>
      <c r="AI81" s="290"/>
      <c r="AJ81" s="54" t="s">
        <v>169</v>
      </c>
    </row>
    <row r="82" spans="1:36" ht="14.5" customHeight="1" x14ac:dyDescent="0.45">
      <c r="A82" s="266" t="s">
        <v>170</v>
      </c>
      <c r="B82" s="52">
        <v>1</v>
      </c>
      <c r="C82" s="52"/>
      <c r="D82" s="52"/>
      <c r="E82" s="52"/>
      <c r="F82" s="53">
        <v>1</v>
      </c>
      <c r="G82" s="53"/>
      <c r="H82" s="52"/>
      <c r="I82" s="52">
        <v>1</v>
      </c>
      <c r="J82" s="53"/>
      <c r="K82" s="53">
        <v>1</v>
      </c>
      <c r="L82" s="53"/>
      <c r="M82" s="53"/>
      <c r="N82" s="48">
        <v>1</v>
      </c>
      <c r="O82" s="48">
        <v>1</v>
      </c>
      <c r="P82" s="48">
        <v>1</v>
      </c>
      <c r="Q82" s="48">
        <v>1</v>
      </c>
      <c r="R82" s="48">
        <v>1</v>
      </c>
      <c r="S82" s="48">
        <v>1</v>
      </c>
      <c r="T82" s="48">
        <v>1</v>
      </c>
      <c r="U82" s="48">
        <v>1</v>
      </c>
      <c r="V82" s="48"/>
      <c r="W82" s="48">
        <v>1</v>
      </c>
      <c r="X82" s="48">
        <v>1</v>
      </c>
      <c r="Y82" s="49"/>
      <c r="Z82" s="12">
        <f t="shared" si="17"/>
        <v>6</v>
      </c>
      <c r="AA82" s="12">
        <f t="shared" si="18"/>
        <v>3</v>
      </c>
      <c r="AB82" s="12">
        <f t="shared" si="19"/>
        <v>6</v>
      </c>
      <c r="AC82" s="12">
        <f t="shared" si="20"/>
        <v>2</v>
      </c>
      <c r="AD82" s="12">
        <f t="shared" si="21"/>
        <v>9</v>
      </c>
      <c r="AE82" s="13">
        <f t="shared" si="22"/>
        <v>5</v>
      </c>
      <c r="AF82" s="183">
        <f t="shared" si="25"/>
        <v>4</v>
      </c>
      <c r="AG82" s="11">
        <f t="shared" si="23"/>
        <v>10</v>
      </c>
      <c r="AH82" s="174">
        <f t="shared" si="24"/>
        <v>14</v>
      </c>
      <c r="AI82" s="290"/>
      <c r="AJ82" s="54"/>
    </row>
    <row r="83" spans="1:36" ht="14.5" customHeight="1" x14ac:dyDescent="0.45">
      <c r="A83" s="267" t="s">
        <v>171</v>
      </c>
      <c r="B83" s="52">
        <v>1</v>
      </c>
      <c r="C83" s="52"/>
      <c r="D83" s="52"/>
      <c r="E83" s="52"/>
      <c r="F83" s="53">
        <v>1</v>
      </c>
      <c r="G83" s="53"/>
      <c r="H83" s="52"/>
      <c r="I83" s="52"/>
      <c r="J83" s="53"/>
      <c r="K83" s="53"/>
      <c r="L83" s="53"/>
      <c r="M83" s="53"/>
      <c r="N83" s="48"/>
      <c r="O83" s="48">
        <v>1</v>
      </c>
      <c r="P83" s="48"/>
      <c r="Q83" s="48"/>
      <c r="R83" s="48">
        <v>1</v>
      </c>
      <c r="S83" s="48"/>
      <c r="T83" s="48"/>
      <c r="U83" s="48"/>
      <c r="V83" s="48"/>
      <c r="W83" s="48"/>
      <c r="X83" s="48"/>
      <c r="Y83" s="49"/>
      <c r="Z83" s="12">
        <f t="shared" si="17"/>
        <v>3</v>
      </c>
      <c r="AA83" s="12">
        <f t="shared" si="18"/>
        <v>0</v>
      </c>
      <c r="AB83" s="12">
        <f t="shared" si="19"/>
        <v>1</v>
      </c>
      <c r="AC83" s="12">
        <f t="shared" si="20"/>
        <v>1</v>
      </c>
      <c r="AD83" s="12">
        <f t="shared" si="21"/>
        <v>3</v>
      </c>
      <c r="AE83" s="13">
        <f t="shared" si="22"/>
        <v>1</v>
      </c>
      <c r="AF83" s="183">
        <f t="shared" si="25"/>
        <v>2</v>
      </c>
      <c r="AG83" s="11">
        <f t="shared" si="23"/>
        <v>2</v>
      </c>
      <c r="AH83" s="174">
        <f t="shared" si="24"/>
        <v>4</v>
      </c>
      <c r="AI83" s="290"/>
      <c r="AJ83" s="54"/>
    </row>
    <row r="84" spans="1:36" ht="14.5" customHeight="1" x14ac:dyDescent="0.45">
      <c r="A84" s="267" t="s">
        <v>172</v>
      </c>
      <c r="B84" s="52"/>
      <c r="C84" s="52"/>
      <c r="D84" s="52"/>
      <c r="E84" s="52"/>
      <c r="F84" s="53"/>
      <c r="G84" s="53"/>
      <c r="H84" s="52"/>
      <c r="I84" s="52"/>
      <c r="J84" s="53"/>
      <c r="K84" s="53">
        <v>1</v>
      </c>
      <c r="L84" s="53"/>
      <c r="M84" s="53"/>
      <c r="N84" s="48"/>
      <c r="O84" s="48"/>
      <c r="P84" s="48"/>
      <c r="Q84" s="48"/>
      <c r="R84" s="48"/>
      <c r="S84" s="48"/>
      <c r="T84" s="48"/>
      <c r="U84" s="48"/>
      <c r="V84" s="48"/>
      <c r="W84" s="48"/>
      <c r="X84" s="48"/>
      <c r="Y84" s="49"/>
      <c r="Z84" s="12">
        <f t="shared" si="17"/>
        <v>1</v>
      </c>
      <c r="AA84" s="12">
        <f t="shared" si="18"/>
        <v>0</v>
      </c>
      <c r="AB84" s="12">
        <f t="shared" si="19"/>
        <v>1</v>
      </c>
      <c r="AC84" s="12">
        <f t="shared" si="20"/>
        <v>0</v>
      </c>
      <c r="AD84" s="12">
        <f t="shared" si="21"/>
        <v>1</v>
      </c>
      <c r="AE84" s="13">
        <f t="shared" si="22"/>
        <v>0</v>
      </c>
      <c r="AF84" s="183">
        <f t="shared" si="25"/>
        <v>1</v>
      </c>
      <c r="AG84" s="11">
        <f t="shared" si="23"/>
        <v>0</v>
      </c>
      <c r="AH84" s="174">
        <f t="shared" si="24"/>
        <v>1</v>
      </c>
      <c r="AI84" s="290"/>
      <c r="AJ84" s="54"/>
    </row>
    <row r="85" spans="1:36" ht="14.5" customHeight="1" x14ac:dyDescent="0.45">
      <c r="A85" s="267" t="s">
        <v>173</v>
      </c>
      <c r="B85" s="52">
        <v>1</v>
      </c>
      <c r="C85" s="52"/>
      <c r="D85" s="52"/>
      <c r="E85" s="52"/>
      <c r="F85" s="53"/>
      <c r="G85" s="53"/>
      <c r="H85" s="52"/>
      <c r="I85" s="52"/>
      <c r="J85" s="53"/>
      <c r="K85" s="53"/>
      <c r="L85" s="53"/>
      <c r="M85" s="53"/>
      <c r="N85" s="48">
        <v>1</v>
      </c>
      <c r="O85" s="48"/>
      <c r="P85" s="48"/>
      <c r="Q85" s="48"/>
      <c r="R85" s="48"/>
      <c r="S85" s="48">
        <v>1</v>
      </c>
      <c r="T85" s="48"/>
      <c r="U85" s="48"/>
      <c r="V85" s="48"/>
      <c r="W85" s="48"/>
      <c r="X85" s="48"/>
      <c r="Y85" s="49"/>
      <c r="Z85" s="12">
        <f t="shared" si="17"/>
        <v>1</v>
      </c>
      <c r="AA85" s="12">
        <f t="shared" si="18"/>
        <v>0</v>
      </c>
      <c r="AB85" s="12">
        <f t="shared" si="19"/>
        <v>2</v>
      </c>
      <c r="AC85" s="12">
        <f t="shared" si="20"/>
        <v>1</v>
      </c>
      <c r="AD85" s="12">
        <f t="shared" si="21"/>
        <v>2</v>
      </c>
      <c r="AE85" s="13">
        <f t="shared" si="22"/>
        <v>1</v>
      </c>
      <c r="AF85" s="183">
        <f t="shared" si="25"/>
        <v>1</v>
      </c>
      <c r="AG85" s="11">
        <f t="shared" si="23"/>
        <v>2</v>
      </c>
      <c r="AH85" s="174">
        <f t="shared" si="24"/>
        <v>3</v>
      </c>
      <c r="AI85" s="290"/>
      <c r="AJ85" s="54" t="s">
        <v>174</v>
      </c>
    </row>
    <row r="86" spans="1:36" ht="14.5" customHeight="1" x14ac:dyDescent="0.45">
      <c r="A86" s="267" t="s">
        <v>175</v>
      </c>
      <c r="B86" s="52"/>
      <c r="C86" s="52"/>
      <c r="D86" s="52"/>
      <c r="E86" s="52"/>
      <c r="F86" s="53"/>
      <c r="G86" s="53"/>
      <c r="H86" s="52"/>
      <c r="I86" s="52">
        <v>1</v>
      </c>
      <c r="J86" s="53"/>
      <c r="K86" s="53"/>
      <c r="L86" s="53"/>
      <c r="M86" s="53"/>
      <c r="N86" s="48">
        <v>1</v>
      </c>
      <c r="O86" s="48"/>
      <c r="P86" s="48"/>
      <c r="Q86" s="48"/>
      <c r="R86" s="48"/>
      <c r="S86" s="48"/>
      <c r="T86" s="48"/>
      <c r="U86" s="48"/>
      <c r="V86" s="48"/>
      <c r="W86" s="48"/>
      <c r="X86" s="48"/>
      <c r="Y86" s="49"/>
      <c r="Z86" s="12">
        <f t="shared" si="17"/>
        <v>0</v>
      </c>
      <c r="AA86" s="12">
        <f t="shared" si="18"/>
        <v>1</v>
      </c>
      <c r="AB86" s="12">
        <f t="shared" si="19"/>
        <v>2</v>
      </c>
      <c r="AC86" s="12">
        <f t="shared" si="20"/>
        <v>0</v>
      </c>
      <c r="AD86" s="12">
        <f t="shared" si="21"/>
        <v>1</v>
      </c>
      <c r="AE86" s="13">
        <f t="shared" si="22"/>
        <v>1</v>
      </c>
      <c r="AF86" s="183">
        <f t="shared" si="25"/>
        <v>1</v>
      </c>
      <c r="AG86" s="11">
        <f t="shared" si="23"/>
        <v>1</v>
      </c>
      <c r="AH86" s="174">
        <f t="shared" si="24"/>
        <v>2</v>
      </c>
      <c r="AI86" s="290"/>
      <c r="AJ86" s="54"/>
    </row>
    <row r="87" spans="1:36" ht="14.5" customHeight="1" x14ac:dyDescent="0.45">
      <c r="A87" s="267" t="s">
        <v>176</v>
      </c>
      <c r="B87" s="52"/>
      <c r="C87" s="52"/>
      <c r="D87" s="52"/>
      <c r="E87" s="52"/>
      <c r="F87" s="53"/>
      <c r="G87" s="53"/>
      <c r="H87" s="52"/>
      <c r="I87" s="52"/>
      <c r="J87" s="53"/>
      <c r="K87" s="53"/>
      <c r="L87" s="53"/>
      <c r="M87" s="53"/>
      <c r="N87" s="48"/>
      <c r="O87" s="48">
        <v>1</v>
      </c>
      <c r="P87" s="48"/>
      <c r="Q87" s="48"/>
      <c r="R87" s="48">
        <v>1</v>
      </c>
      <c r="S87" s="48"/>
      <c r="T87" s="48"/>
      <c r="U87" s="48"/>
      <c r="V87" s="48"/>
      <c r="W87" s="48"/>
      <c r="X87" s="48"/>
      <c r="Y87" s="49"/>
      <c r="Z87" s="12">
        <f t="shared" si="17"/>
        <v>2</v>
      </c>
      <c r="AA87" s="12">
        <f t="shared" si="18"/>
        <v>0</v>
      </c>
      <c r="AB87" s="12">
        <f t="shared" si="19"/>
        <v>0</v>
      </c>
      <c r="AC87" s="12">
        <f t="shared" si="20"/>
        <v>0</v>
      </c>
      <c r="AD87" s="12">
        <f t="shared" si="21"/>
        <v>2</v>
      </c>
      <c r="AE87" s="13">
        <f t="shared" si="22"/>
        <v>0</v>
      </c>
      <c r="AF87" s="183">
        <f t="shared" si="25"/>
        <v>0</v>
      </c>
      <c r="AG87" s="11">
        <f t="shared" si="23"/>
        <v>2</v>
      </c>
      <c r="AH87" s="174">
        <f t="shared" si="24"/>
        <v>2</v>
      </c>
      <c r="AI87" s="290"/>
      <c r="AJ87" s="54"/>
    </row>
    <row r="88" spans="1:36" ht="14.5" customHeight="1" x14ac:dyDescent="0.45">
      <c r="A88" s="267" t="s">
        <v>177</v>
      </c>
      <c r="B88" s="52"/>
      <c r="C88" s="52"/>
      <c r="D88" s="52"/>
      <c r="E88" s="52"/>
      <c r="F88" s="53"/>
      <c r="G88" s="53"/>
      <c r="H88" s="52"/>
      <c r="I88" s="52"/>
      <c r="J88" s="53"/>
      <c r="K88" s="53"/>
      <c r="L88" s="53"/>
      <c r="M88" s="53"/>
      <c r="N88" s="48"/>
      <c r="O88" s="48"/>
      <c r="P88" s="48">
        <v>1</v>
      </c>
      <c r="Q88" s="48"/>
      <c r="R88" s="48">
        <v>1</v>
      </c>
      <c r="S88" s="48"/>
      <c r="T88" s="48"/>
      <c r="U88" s="48"/>
      <c r="V88" s="48"/>
      <c r="W88" s="48"/>
      <c r="X88" s="48">
        <v>1</v>
      </c>
      <c r="Y88" s="49"/>
      <c r="Z88" s="12">
        <f t="shared" si="17"/>
        <v>1</v>
      </c>
      <c r="AA88" s="12">
        <f t="shared" si="18"/>
        <v>0</v>
      </c>
      <c r="AB88" s="12">
        <f t="shared" si="19"/>
        <v>2</v>
      </c>
      <c r="AC88" s="12">
        <f t="shared" si="20"/>
        <v>0</v>
      </c>
      <c r="AD88" s="12">
        <f t="shared" si="21"/>
        <v>2</v>
      </c>
      <c r="AE88" s="13">
        <f t="shared" si="22"/>
        <v>1</v>
      </c>
      <c r="AF88" s="183">
        <f t="shared" si="25"/>
        <v>0</v>
      </c>
      <c r="AG88" s="11">
        <f t="shared" si="23"/>
        <v>3</v>
      </c>
      <c r="AH88" s="174">
        <f t="shared" si="24"/>
        <v>3</v>
      </c>
      <c r="AI88" s="290"/>
      <c r="AJ88" s="54"/>
    </row>
    <row r="89" spans="1:36" ht="14.5" customHeight="1" x14ac:dyDescent="0.45">
      <c r="A89" s="268" t="s">
        <v>178</v>
      </c>
      <c r="B89" s="52">
        <v>1</v>
      </c>
      <c r="C89" s="52">
        <v>1</v>
      </c>
      <c r="D89" s="52"/>
      <c r="E89" s="52"/>
      <c r="F89" s="53"/>
      <c r="G89" s="53"/>
      <c r="H89" s="52">
        <v>1</v>
      </c>
      <c r="I89" s="52">
        <v>1</v>
      </c>
      <c r="J89" s="53"/>
      <c r="K89" s="53"/>
      <c r="L89" s="53">
        <v>1</v>
      </c>
      <c r="M89" s="53"/>
      <c r="N89" s="48">
        <v>1</v>
      </c>
      <c r="O89" s="48">
        <v>1</v>
      </c>
      <c r="P89" s="48">
        <v>1</v>
      </c>
      <c r="Q89" s="48">
        <v>1</v>
      </c>
      <c r="R89" s="48"/>
      <c r="S89" s="48"/>
      <c r="T89" s="48"/>
      <c r="U89" s="48"/>
      <c r="V89" s="48"/>
      <c r="W89" s="48"/>
      <c r="X89" s="48"/>
      <c r="Y89" s="49"/>
      <c r="Z89" s="12">
        <f t="shared" si="17"/>
        <v>3</v>
      </c>
      <c r="AA89" s="12">
        <f t="shared" si="18"/>
        <v>2</v>
      </c>
      <c r="AB89" s="12">
        <f t="shared" si="19"/>
        <v>5</v>
      </c>
      <c r="AC89" s="12">
        <f t="shared" si="20"/>
        <v>0</v>
      </c>
      <c r="AD89" s="12">
        <f t="shared" si="21"/>
        <v>7</v>
      </c>
      <c r="AE89" s="13">
        <f t="shared" si="22"/>
        <v>2</v>
      </c>
      <c r="AF89" s="183">
        <f t="shared" si="25"/>
        <v>5</v>
      </c>
      <c r="AG89" s="11">
        <f t="shared" si="23"/>
        <v>4</v>
      </c>
      <c r="AH89" s="174">
        <f t="shared" si="24"/>
        <v>9</v>
      </c>
      <c r="AI89" s="290"/>
      <c r="AJ89" s="54"/>
    </row>
    <row r="90" spans="1:36" ht="14.5" customHeight="1" x14ac:dyDescent="0.45">
      <c r="A90" s="269" t="s">
        <v>179</v>
      </c>
      <c r="B90" s="52"/>
      <c r="C90" s="52">
        <v>1</v>
      </c>
      <c r="D90" s="52"/>
      <c r="E90" s="52"/>
      <c r="F90" s="53"/>
      <c r="G90" s="53"/>
      <c r="H90" s="52"/>
      <c r="I90" s="52"/>
      <c r="J90" s="53"/>
      <c r="K90" s="53"/>
      <c r="L90" s="53"/>
      <c r="M90" s="53"/>
      <c r="N90" s="48">
        <v>1</v>
      </c>
      <c r="O90" s="48"/>
      <c r="P90" s="48"/>
      <c r="Q90" s="48"/>
      <c r="R90" s="48"/>
      <c r="S90" s="48"/>
      <c r="T90" s="48"/>
      <c r="U90" s="48"/>
      <c r="V90" s="48"/>
      <c r="W90" s="48"/>
      <c r="X90" s="48"/>
      <c r="Y90" s="49"/>
      <c r="Z90" s="12">
        <f t="shared" si="17"/>
        <v>1</v>
      </c>
      <c r="AA90" s="12">
        <f t="shared" si="18"/>
        <v>0</v>
      </c>
      <c r="AB90" s="12">
        <f t="shared" si="19"/>
        <v>1</v>
      </c>
      <c r="AC90" s="12">
        <f t="shared" si="20"/>
        <v>0</v>
      </c>
      <c r="AD90" s="12">
        <f t="shared" si="21"/>
        <v>2</v>
      </c>
      <c r="AE90" s="13">
        <f t="shared" si="22"/>
        <v>0</v>
      </c>
      <c r="AF90" s="183">
        <f t="shared" si="25"/>
        <v>1</v>
      </c>
      <c r="AG90" s="11">
        <f t="shared" si="23"/>
        <v>1</v>
      </c>
      <c r="AH90" s="174">
        <f t="shared" si="24"/>
        <v>2</v>
      </c>
      <c r="AI90" s="290"/>
      <c r="AJ90" s="54"/>
    </row>
    <row r="91" spans="1:36" ht="14.5" customHeight="1" x14ac:dyDescent="0.45">
      <c r="A91" s="269" t="s">
        <v>180</v>
      </c>
      <c r="B91" s="52">
        <v>1</v>
      </c>
      <c r="C91" s="52"/>
      <c r="D91" s="52"/>
      <c r="E91" s="52"/>
      <c r="F91" s="53"/>
      <c r="G91" s="53"/>
      <c r="H91" s="52"/>
      <c r="I91" s="52"/>
      <c r="J91" s="53"/>
      <c r="K91" s="53"/>
      <c r="L91" s="53">
        <v>1</v>
      </c>
      <c r="M91" s="53"/>
      <c r="N91" s="48"/>
      <c r="O91" s="48">
        <v>1</v>
      </c>
      <c r="P91" s="48"/>
      <c r="Q91" s="48"/>
      <c r="R91" s="48"/>
      <c r="S91" s="48"/>
      <c r="T91" s="48"/>
      <c r="U91" s="48"/>
      <c r="V91" s="48"/>
      <c r="W91" s="48"/>
      <c r="X91" s="48"/>
      <c r="Y91" s="49"/>
      <c r="Z91" s="12">
        <f t="shared" si="17"/>
        <v>2</v>
      </c>
      <c r="AA91" s="12">
        <f t="shared" si="18"/>
        <v>0</v>
      </c>
      <c r="AB91" s="12">
        <f t="shared" si="19"/>
        <v>2</v>
      </c>
      <c r="AC91" s="12">
        <f t="shared" si="20"/>
        <v>0</v>
      </c>
      <c r="AD91" s="12">
        <f t="shared" si="21"/>
        <v>3</v>
      </c>
      <c r="AE91" s="13">
        <f t="shared" si="22"/>
        <v>0</v>
      </c>
      <c r="AF91" s="183">
        <f t="shared" si="25"/>
        <v>2</v>
      </c>
      <c r="AG91" s="11">
        <f t="shared" si="23"/>
        <v>1</v>
      </c>
      <c r="AH91" s="174">
        <f t="shared" si="24"/>
        <v>3</v>
      </c>
      <c r="AI91" s="290"/>
      <c r="AJ91" s="54" t="s">
        <v>181</v>
      </c>
    </row>
    <row r="92" spans="1:36" ht="14.5" customHeight="1" x14ac:dyDescent="0.45">
      <c r="A92" s="269" t="s">
        <v>182</v>
      </c>
      <c r="B92" s="52">
        <v>1</v>
      </c>
      <c r="C92" s="52"/>
      <c r="D92" s="52"/>
      <c r="E92" s="52"/>
      <c r="F92" s="53"/>
      <c r="G92" s="53"/>
      <c r="H92" s="52">
        <v>1</v>
      </c>
      <c r="I92" s="52"/>
      <c r="J92" s="53"/>
      <c r="K92" s="53"/>
      <c r="L92" s="53"/>
      <c r="M92" s="53"/>
      <c r="N92" s="48"/>
      <c r="O92" s="48"/>
      <c r="P92" s="48">
        <v>1</v>
      </c>
      <c r="Q92" s="48"/>
      <c r="R92" s="48"/>
      <c r="S92" s="48"/>
      <c r="T92" s="48"/>
      <c r="U92" s="48"/>
      <c r="V92" s="48"/>
      <c r="W92" s="48"/>
      <c r="X92" s="48"/>
      <c r="Y92" s="49"/>
      <c r="Z92" s="12">
        <f t="shared" si="17"/>
        <v>1</v>
      </c>
      <c r="AA92" s="12">
        <f t="shared" si="18"/>
        <v>0</v>
      </c>
      <c r="AB92" s="12">
        <f t="shared" si="19"/>
        <v>2</v>
      </c>
      <c r="AC92" s="12">
        <f t="shared" si="20"/>
        <v>0</v>
      </c>
      <c r="AD92" s="12">
        <f t="shared" si="21"/>
        <v>2</v>
      </c>
      <c r="AE92" s="13">
        <f t="shared" si="22"/>
        <v>1</v>
      </c>
      <c r="AF92" s="183">
        <f t="shared" si="25"/>
        <v>2</v>
      </c>
      <c r="AG92" s="11">
        <f t="shared" si="23"/>
        <v>1</v>
      </c>
      <c r="AH92" s="174">
        <f t="shared" si="24"/>
        <v>3</v>
      </c>
      <c r="AI92" s="290"/>
      <c r="AJ92" s="54"/>
    </row>
    <row r="93" spans="1:36" ht="14.5" customHeight="1" x14ac:dyDescent="0.45">
      <c r="A93" s="269" t="s">
        <v>183</v>
      </c>
      <c r="B93" s="52"/>
      <c r="C93" s="52"/>
      <c r="D93" s="52"/>
      <c r="E93" s="52"/>
      <c r="F93" s="53"/>
      <c r="G93" s="53"/>
      <c r="H93" s="52"/>
      <c r="I93" s="52"/>
      <c r="J93" s="53"/>
      <c r="K93" s="53"/>
      <c r="L93" s="53"/>
      <c r="M93" s="53"/>
      <c r="N93" s="48"/>
      <c r="O93" s="48"/>
      <c r="P93" s="48"/>
      <c r="Q93" s="48">
        <v>1</v>
      </c>
      <c r="R93" s="48"/>
      <c r="S93" s="48"/>
      <c r="T93" s="48"/>
      <c r="U93" s="48"/>
      <c r="V93" s="48"/>
      <c r="W93" s="48"/>
      <c r="X93" s="48"/>
      <c r="Y93" s="49"/>
      <c r="Z93" s="12">
        <f t="shared" si="17"/>
        <v>0</v>
      </c>
      <c r="AA93" s="12">
        <f t="shared" si="18"/>
        <v>1</v>
      </c>
      <c r="AB93" s="12">
        <f t="shared" si="19"/>
        <v>0</v>
      </c>
      <c r="AC93" s="12">
        <f t="shared" si="20"/>
        <v>0</v>
      </c>
      <c r="AD93" s="12">
        <f t="shared" si="21"/>
        <v>1</v>
      </c>
      <c r="AE93" s="13">
        <f t="shared" si="22"/>
        <v>0</v>
      </c>
      <c r="AF93" s="183">
        <f t="shared" si="25"/>
        <v>0</v>
      </c>
      <c r="AG93" s="11">
        <f t="shared" si="23"/>
        <v>1</v>
      </c>
      <c r="AH93" s="174">
        <f t="shared" si="24"/>
        <v>1</v>
      </c>
      <c r="AI93" s="290"/>
      <c r="AJ93" s="54"/>
    </row>
    <row r="94" spans="1:36" ht="14.5" customHeight="1" x14ac:dyDescent="0.45">
      <c r="A94" s="55" t="s">
        <v>184</v>
      </c>
      <c r="B94" s="52"/>
      <c r="C94" s="52"/>
      <c r="D94" s="52"/>
      <c r="E94" s="52"/>
      <c r="F94" s="53"/>
      <c r="G94" s="53"/>
      <c r="H94" s="52">
        <v>1</v>
      </c>
      <c r="I94" s="52">
        <v>1</v>
      </c>
      <c r="J94" s="53"/>
      <c r="K94" s="53"/>
      <c r="L94" s="53"/>
      <c r="M94" s="53"/>
      <c r="N94" s="48"/>
      <c r="O94" s="48"/>
      <c r="P94" s="48"/>
      <c r="Q94" s="48"/>
      <c r="R94" s="48"/>
      <c r="S94" s="48"/>
      <c r="T94" s="48"/>
      <c r="U94" s="48"/>
      <c r="V94" s="48"/>
      <c r="W94" s="48"/>
      <c r="X94" s="48"/>
      <c r="Y94" s="49"/>
      <c r="Z94" s="12">
        <f t="shared" si="17"/>
        <v>0</v>
      </c>
      <c r="AA94" s="12">
        <f t="shared" si="18"/>
        <v>1</v>
      </c>
      <c r="AB94" s="12">
        <f t="shared" si="19"/>
        <v>1</v>
      </c>
      <c r="AC94" s="12">
        <f t="shared" si="20"/>
        <v>0</v>
      </c>
      <c r="AD94" s="12">
        <f t="shared" si="21"/>
        <v>0</v>
      </c>
      <c r="AE94" s="13">
        <f t="shared" si="22"/>
        <v>2</v>
      </c>
      <c r="AF94" s="183">
        <f t="shared" si="25"/>
        <v>2</v>
      </c>
      <c r="AG94" s="11">
        <f t="shared" si="23"/>
        <v>0</v>
      </c>
      <c r="AH94" s="174">
        <f t="shared" si="24"/>
        <v>2</v>
      </c>
      <c r="AI94" s="290"/>
      <c r="AJ94" s="54"/>
    </row>
    <row r="95" spans="1:36" ht="49.5" x14ac:dyDescent="0.45">
      <c r="A95" s="75" t="s">
        <v>185</v>
      </c>
      <c r="B95" s="76"/>
      <c r="C95" s="76"/>
      <c r="D95" s="76"/>
      <c r="E95" s="76"/>
      <c r="F95" s="77"/>
      <c r="G95" s="77"/>
      <c r="H95" s="76"/>
      <c r="I95" s="76"/>
      <c r="J95" s="77"/>
      <c r="K95" s="77"/>
      <c r="L95" s="77"/>
      <c r="M95" s="77"/>
      <c r="N95" s="140"/>
      <c r="O95" s="140"/>
      <c r="P95" s="140"/>
      <c r="Q95" s="140"/>
      <c r="R95" s="140"/>
      <c r="S95" s="140"/>
      <c r="T95" s="140"/>
      <c r="U95" s="140"/>
      <c r="V95" s="140"/>
      <c r="W95" s="140"/>
      <c r="X95" s="140"/>
      <c r="Y95" s="168"/>
      <c r="Z95" s="153"/>
      <c r="AA95" s="153"/>
      <c r="AB95" s="153"/>
      <c r="AC95" s="153"/>
      <c r="AD95" s="153"/>
      <c r="AE95" s="158"/>
      <c r="AF95" s="184"/>
      <c r="AG95" s="164"/>
      <c r="AH95" s="175"/>
      <c r="AI95" s="272"/>
      <c r="AJ95" s="274"/>
    </row>
    <row r="96" spans="1:36" ht="14.5" customHeight="1" x14ac:dyDescent="0.45">
      <c r="A96" s="56" t="s">
        <v>186</v>
      </c>
      <c r="B96" s="57"/>
      <c r="C96" s="57"/>
      <c r="D96" s="57"/>
      <c r="E96" s="57"/>
      <c r="F96" s="58"/>
      <c r="G96" s="58"/>
      <c r="H96" s="57"/>
      <c r="I96" s="57"/>
      <c r="J96" s="58"/>
      <c r="K96" s="58"/>
      <c r="L96" s="58"/>
      <c r="M96" s="58"/>
      <c r="N96" s="43"/>
      <c r="O96" s="43"/>
      <c r="P96" s="43"/>
      <c r="Q96" s="43"/>
      <c r="R96" s="43"/>
      <c r="S96" s="43"/>
      <c r="T96" s="43"/>
      <c r="U96" s="43"/>
      <c r="V96" s="43"/>
      <c r="W96" s="43"/>
      <c r="X96" s="43"/>
      <c r="Y96" s="44"/>
      <c r="Z96" s="12">
        <f t="shared" ref="Z96:Z102" si="26">SUMIF(B$4:Y$4,"X",$B96:$Y96)</f>
        <v>0</v>
      </c>
      <c r="AA96" s="12">
        <f t="shared" ref="AA96:AA102" si="27">SUMIF(B$5:Y$5,"X",$B96:$Y96)</f>
        <v>0</v>
      </c>
      <c r="AB96" s="12">
        <f t="shared" ref="AB96:AB102" si="28">SUMIF(B$6:Y$6,"X",$B96:$Y96)</f>
        <v>0</v>
      </c>
      <c r="AC96" s="12">
        <f t="shared" ref="AC96:AC102" si="29">SUMIF(B$7:Y$7,"X",$B96:$Y96)</f>
        <v>0</v>
      </c>
      <c r="AD96" s="12">
        <f t="shared" ref="AD96:AD102" si="30">SUMIF(B$8:Y$8,"F",$B96:$Y96)</f>
        <v>0</v>
      </c>
      <c r="AE96" s="13">
        <f t="shared" ref="AE96:AE102" si="31">SUMIF(B$8:Y$8,"M",$B96:$Y96)</f>
        <v>0</v>
      </c>
      <c r="AF96" s="183">
        <f t="shared" si="25"/>
        <v>0</v>
      </c>
      <c r="AG96" s="11">
        <f t="shared" ref="AG96:AG102" si="32">SUM($N96:$Y96)</f>
        <v>0</v>
      </c>
      <c r="AH96" s="174">
        <f t="shared" ref="AH96:AH102" si="33">SUM($B96:$Y96)</f>
        <v>0</v>
      </c>
      <c r="AI96" s="292" t="s">
        <v>187</v>
      </c>
      <c r="AJ96" s="46"/>
    </row>
    <row r="97" spans="1:36" ht="14.5" customHeight="1" x14ac:dyDescent="0.45">
      <c r="A97" s="55" t="s">
        <v>188</v>
      </c>
      <c r="B97" s="52">
        <v>1</v>
      </c>
      <c r="C97" s="52"/>
      <c r="D97" s="52">
        <v>1</v>
      </c>
      <c r="E97" s="52"/>
      <c r="F97" s="53"/>
      <c r="G97" s="53"/>
      <c r="H97" s="52">
        <v>1</v>
      </c>
      <c r="I97" s="52"/>
      <c r="J97" s="53"/>
      <c r="K97" s="53"/>
      <c r="L97" s="53"/>
      <c r="M97" s="53"/>
      <c r="N97" s="48"/>
      <c r="O97" s="48"/>
      <c r="P97" s="48">
        <v>1</v>
      </c>
      <c r="Q97" s="48"/>
      <c r="R97" s="48"/>
      <c r="S97" s="48"/>
      <c r="T97" s="48"/>
      <c r="U97" s="48"/>
      <c r="V97" s="48"/>
      <c r="W97" s="48"/>
      <c r="X97" s="48"/>
      <c r="Y97" s="49"/>
      <c r="Z97" s="12">
        <f t="shared" si="26"/>
        <v>1</v>
      </c>
      <c r="AA97" s="12">
        <f t="shared" si="27"/>
        <v>1</v>
      </c>
      <c r="AB97" s="12">
        <f t="shared" si="28"/>
        <v>2</v>
      </c>
      <c r="AC97" s="12">
        <f t="shared" si="29"/>
        <v>0</v>
      </c>
      <c r="AD97" s="12">
        <f t="shared" si="30"/>
        <v>2</v>
      </c>
      <c r="AE97" s="13">
        <f t="shared" si="31"/>
        <v>2</v>
      </c>
      <c r="AF97" s="183">
        <f t="shared" si="25"/>
        <v>3</v>
      </c>
      <c r="AG97" s="11">
        <f t="shared" si="32"/>
        <v>1</v>
      </c>
      <c r="AH97" s="174">
        <f t="shared" si="33"/>
        <v>4</v>
      </c>
      <c r="AI97" s="291"/>
      <c r="AJ97" s="54"/>
    </row>
    <row r="98" spans="1:36" ht="14.5" customHeight="1" x14ac:dyDescent="0.45">
      <c r="A98" s="189" t="s">
        <v>189</v>
      </c>
      <c r="B98" s="52"/>
      <c r="C98" s="52"/>
      <c r="D98" s="52">
        <v>1</v>
      </c>
      <c r="E98" s="52"/>
      <c r="F98" s="53"/>
      <c r="G98" s="53"/>
      <c r="H98" s="52"/>
      <c r="I98" s="52"/>
      <c r="J98" s="53"/>
      <c r="K98" s="53"/>
      <c r="L98" s="53"/>
      <c r="M98" s="53"/>
      <c r="N98" s="48"/>
      <c r="O98" s="48"/>
      <c r="P98" s="48">
        <v>1</v>
      </c>
      <c r="Q98" s="48"/>
      <c r="R98" s="48"/>
      <c r="S98" s="48"/>
      <c r="T98" s="48"/>
      <c r="U98" s="48"/>
      <c r="V98" s="48"/>
      <c r="W98" s="48"/>
      <c r="X98" s="48"/>
      <c r="Y98" s="49"/>
      <c r="Z98" s="12">
        <f t="shared" si="26"/>
        <v>0</v>
      </c>
      <c r="AA98" s="12">
        <f t="shared" si="27"/>
        <v>1</v>
      </c>
      <c r="AB98" s="12">
        <f t="shared" si="28"/>
        <v>1</v>
      </c>
      <c r="AC98" s="12">
        <f t="shared" si="29"/>
        <v>0</v>
      </c>
      <c r="AD98" s="12">
        <f t="shared" si="30"/>
        <v>1</v>
      </c>
      <c r="AE98" s="13">
        <f t="shared" si="31"/>
        <v>1</v>
      </c>
      <c r="AF98" s="183">
        <f t="shared" si="25"/>
        <v>1</v>
      </c>
      <c r="AG98" s="11">
        <f t="shared" si="32"/>
        <v>1</v>
      </c>
      <c r="AH98" s="174">
        <f t="shared" si="33"/>
        <v>2</v>
      </c>
      <c r="AI98" s="291"/>
      <c r="AJ98" s="54"/>
    </row>
    <row r="99" spans="1:36" ht="14.5" customHeight="1" x14ac:dyDescent="0.45">
      <c r="A99" s="55" t="s">
        <v>190</v>
      </c>
      <c r="B99" s="52"/>
      <c r="C99" s="52">
        <v>1</v>
      </c>
      <c r="D99" s="52"/>
      <c r="E99" s="52">
        <v>1</v>
      </c>
      <c r="F99" s="53">
        <v>1</v>
      </c>
      <c r="G99" s="53"/>
      <c r="H99" s="52"/>
      <c r="I99" s="52">
        <v>1</v>
      </c>
      <c r="J99" s="53"/>
      <c r="K99" s="53"/>
      <c r="L99" s="53"/>
      <c r="M99" s="53"/>
      <c r="N99" s="48"/>
      <c r="O99" s="48"/>
      <c r="P99" s="48"/>
      <c r="Q99" s="48"/>
      <c r="R99" s="48"/>
      <c r="S99" s="48"/>
      <c r="T99" s="48"/>
      <c r="U99" s="48"/>
      <c r="V99" s="48">
        <v>1</v>
      </c>
      <c r="W99" s="48"/>
      <c r="X99" s="48">
        <v>1</v>
      </c>
      <c r="Y99" s="49"/>
      <c r="Z99" s="12">
        <f t="shared" si="26"/>
        <v>1</v>
      </c>
      <c r="AA99" s="12">
        <f t="shared" si="27"/>
        <v>2</v>
      </c>
      <c r="AB99" s="12">
        <f t="shared" si="28"/>
        <v>2</v>
      </c>
      <c r="AC99" s="12">
        <f t="shared" si="29"/>
        <v>2</v>
      </c>
      <c r="AD99" s="12">
        <f t="shared" si="30"/>
        <v>1</v>
      </c>
      <c r="AE99" s="13">
        <f t="shared" si="31"/>
        <v>5</v>
      </c>
      <c r="AF99" s="183">
        <f t="shared" si="25"/>
        <v>4</v>
      </c>
      <c r="AG99" s="11">
        <f t="shared" si="32"/>
        <v>2</v>
      </c>
      <c r="AH99" s="174">
        <f t="shared" si="33"/>
        <v>6</v>
      </c>
      <c r="AI99" s="291"/>
      <c r="AJ99" s="54"/>
    </row>
    <row r="100" spans="1:36" ht="14.5" customHeight="1" x14ac:dyDescent="0.45">
      <c r="A100" s="51" t="s">
        <v>191</v>
      </c>
      <c r="B100" s="52"/>
      <c r="C100" s="52">
        <v>1</v>
      </c>
      <c r="D100" s="52"/>
      <c r="E100" s="52"/>
      <c r="F100" s="53">
        <v>1</v>
      </c>
      <c r="G100" s="53"/>
      <c r="H100" s="52">
        <v>1</v>
      </c>
      <c r="I100" s="52">
        <v>1</v>
      </c>
      <c r="J100" s="53"/>
      <c r="K100" s="53"/>
      <c r="L100" s="53"/>
      <c r="M100" s="53"/>
      <c r="N100" s="48"/>
      <c r="O100" s="48"/>
      <c r="P100" s="48"/>
      <c r="Q100" s="48"/>
      <c r="R100" s="48"/>
      <c r="S100" s="48"/>
      <c r="T100" s="48"/>
      <c r="U100" s="48"/>
      <c r="V100" s="48">
        <v>1</v>
      </c>
      <c r="W100" s="48"/>
      <c r="X100" s="48">
        <v>1</v>
      </c>
      <c r="Y100" s="49"/>
      <c r="Z100" s="12">
        <f t="shared" si="26"/>
        <v>1</v>
      </c>
      <c r="AA100" s="12">
        <f t="shared" si="27"/>
        <v>1</v>
      </c>
      <c r="AB100" s="12">
        <f t="shared" si="28"/>
        <v>2</v>
      </c>
      <c r="AC100" s="12">
        <f t="shared" si="29"/>
        <v>2</v>
      </c>
      <c r="AD100" s="12">
        <f t="shared" si="30"/>
        <v>1</v>
      </c>
      <c r="AE100" s="13">
        <f t="shared" si="31"/>
        <v>5</v>
      </c>
      <c r="AF100" s="183">
        <f t="shared" si="25"/>
        <v>4</v>
      </c>
      <c r="AG100" s="11">
        <f t="shared" si="32"/>
        <v>2</v>
      </c>
      <c r="AH100" s="174">
        <f t="shared" si="33"/>
        <v>6</v>
      </c>
      <c r="AI100" s="291"/>
      <c r="AJ100" s="54"/>
    </row>
    <row r="101" spans="1:36" ht="14.5" customHeight="1" x14ac:dyDescent="0.45">
      <c r="A101" s="55" t="s">
        <v>192</v>
      </c>
      <c r="B101" s="52"/>
      <c r="C101" s="52"/>
      <c r="D101" s="52"/>
      <c r="E101" s="52"/>
      <c r="F101" s="53"/>
      <c r="G101" s="53"/>
      <c r="H101" s="52"/>
      <c r="I101" s="52"/>
      <c r="J101" s="53"/>
      <c r="K101" s="48"/>
      <c r="L101" s="48"/>
      <c r="M101" s="48"/>
      <c r="N101" s="48"/>
      <c r="O101" s="48"/>
      <c r="P101" s="48"/>
      <c r="Q101" s="48"/>
      <c r="R101" s="48"/>
      <c r="S101" s="48"/>
      <c r="T101" s="48">
        <v>1</v>
      </c>
      <c r="U101" s="48"/>
      <c r="V101" s="48"/>
      <c r="W101" s="48"/>
      <c r="X101" s="48">
        <v>1</v>
      </c>
      <c r="Y101" s="49"/>
      <c r="Z101" s="12">
        <f t="shared" si="26"/>
        <v>1</v>
      </c>
      <c r="AA101" s="12">
        <f t="shared" si="27"/>
        <v>0</v>
      </c>
      <c r="AB101" s="12">
        <f t="shared" si="28"/>
        <v>1</v>
      </c>
      <c r="AC101" s="12">
        <f t="shared" si="29"/>
        <v>0</v>
      </c>
      <c r="AD101" s="12">
        <f t="shared" si="30"/>
        <v>1</v>
      </c>
      <c r="AE101" s="13">
        <f t="shared" si="31"/>
        <v>1</v>
      </c>
      <c r="AF101" s="183">
        <f t="shared" si="25"/>
        <v>0</v>
      </c>
      <c r="AG101" s="11">
        <f t="shared" si="32"/>
        <v>2</v>
      </c>
      <c r="AH101" s="174">
        <f t="shared" si="33"/>
        <v>2</v>
      </c>
      <c r="AI101" s="291"/>
      <c r="AJ101" s="54"/>
    </row>
    <row r="102" spans="1:36" ht="14.5" customHeight="1" x14ac:dyDescent="0.45">
      <c r="A102" s="55" t="s">
        <v>193</v>
      </c>
      <c r="B102" s="52"/>
      <c r="C102" s="52"/>
      <c r="D102" s="52"/>
      <c r="E102" s="52"/>
      <c r="F102" s="53"/>
      <c r="G102" s="53"/>
      <c r="H102" s="52"/>
      <c r="I102" s="52"/>
      <c r="J102" s="53"/>
      <c r="K102" s="48"/>
      <c r="L102" s="48"/>
      <c r="M102" s="48"/>
      <c r="N102" s="48"/>
      <c r="O102" s="48"/>
      <c r="P102" s="48"/>
      <c r="Q102" s="48"/>
      <c r="R102" s="48"/>
      <c r="S102" s="48"/>
      <c r="T102" s="48"/>
      <c r="U102" s="48"/>
      <c r="V102" s="48"/>
      <c r="W102" s="48"/>
      <c r="X102" s="48">
        <v>1</v>
      </c>
      <c r="Y102" s="49"/>
      <c r="Z102" s="12">
        <f t="shared" si="26"/>
        <v>0</v>
      </c>
      <c r="AA102" s="12">
        <f t="shared" si="27"/>
        <v>0</v>
      </c>
      <c r="AB102" s="12">
        <f t="shared" si="28"/>
        <v>1</v>
      </c>
      <c r="AC102" s="12">
        <f t="shared" si="29"/>
        <v>0</v>
      </c>
      <c r="AD102" s="12">
        <f t="shared" si="30"/>
        <v>0</v>
      </c>
      <c r="AE102" s="13">
        <f t="shared" si="31"/>
        <v>1</v>
      </c>
      <c r="AF102" s="183">
        <f t="shared" si="25"/>
        <v>0</v>
      </c>
      <c r="AG102" s="11">
        <f t="shared" si="32"/>
        <v>1</v>
      </c>
      <c r="AH102" s="174">
        <f t="shared" si="33"/>
        <v>1</v>
      </c>
      <c r="AI102" s="291"/>
      <c r="AJ102" s="54"/>
    </row>
    <row r="103" spans="1:36" ht="14.5" customHeight="1" x14ac:dyDescent="0.45">
      <c r="A103" s="56" t="s">
        <v>194</v>
      </c>
      <c r="B103" s="57"/>
      <c r="C103" s="57"/>
      <c r="D103" s="57"/>
      <c r="E103" s="57"/>
      <c r="F103" s="58"/>
      <c r="G103" s="58"/>
      <c r="H103" s="57"/>
      <c r="I103" s="57"/>
      <c r="J103" s="58"/>
      <c r="K103" s="58"/>
      <c r="L103" s="59"/>
      <c r="M103" s="125"/>
      <c r="N103" s="43"/>
      <c r="O103" s="43"/>
      <c r="P103" s="43"/>
      <c r="Q103" s="43"/>
      <c r="R103" s="43"/>
      <c r="S103" s="43"/>
      <c r="T103" s="43"/>
      <c r="U103" s="43"/>
      <c r="V103" s="43"/>
      <c r="W103" s="43"/>
      <c r="X103" s="43"/>
      <c r="Y103" s="44"/>
      <c r="Z103" s="155"/>
      <c r="AA103" s="155"/>
      <c r="AB103" s="155"/>
      <c r="AC103" s="155"/>
      <c r="AD103" s="155"/>
      <c r="AE103" s="159"/>
      <c r="AF103" s="185"/>
      <c r="AG103" s="165"/>
      <c r="AH103" s="176"/>
      <c r="AI103" s="291"/>
      <c r="AJ103" s="54"/>
    </row>
    <row r="104" spans="1:36" ht="14.5" customHeight="1" x14ac:dyDescent="0.45">
      <c r="A104" s="89" t="s">
        <v>195</v>
      </c>
      <c r="B104" s="52"/>
      <c r="C104" s="48">
        <v>1</v>
      </c>
      <c r="D104" s="52">
        <v>1</v>
      </c>
      <c r="E104" s="52">
        <v>1</v>
      </c>
      <c r="F104" s="53">
        <v>1</v>
      </c>
      <c r="G104" s="53">
        <v>1</v>
      </c>
      <c r="H104" s="52">
        <v>1</v>
      </c>
      <c r="I104" s="52">
        <v>1</v>
      </c>
      <c r="J104" s="53">
        <v>1</v>
      </c>
      <c r="K104" s="53">
        <v>1</v>
      </c>
      <c r="L104" s="53"/>
      <c r="M104" s="53">
        <v>1</v>
      </c>
      <c r="N104" s="48"/>
      <c r="O104" s="48"/>
      <c r="P104" s="48">
        <v>1</v>
      </c>
      <c r="Q104" s="48"/>
      <c r="R104" s="48"/>
      <c r="S104" s="48"/>
      <c r="T104" s="48"/>
      <c r="U104" s="48"/>
      <c r="V104" s="48">
        <v>1</v>
      </c>
      <c r="W104" s="48"/>
      <c r="X104" s="48"/>
      <c r="Y104" s="49">
        <v>1</v>
      </c>
      <c r="Z104" s="12">
        <f t="shared" ref="Z104:Z123" si="34">SUMIF(B$4:Y$4,"X",$B104:$Y104)</f>
        <v>3</v>
      </c>
      <c r="AA104" s="12">
        <f t="shared" ref="AA104:AA123" si="35">SUMIF(B$5:Y$5,"X",$B104:$Y104)</f>
        <v>3</v>
      </c>
      <c r="AB104" s="12">
        <f t="shared" ref="AB104:AB123" si="36">SUMIF(B$6:Y$6,"X",$B104:$Y104)</f>
        <v>4</v>
      </c>
      <c r="AC104" s="12">
        <f t="shared" ref="AC104:AC123" si="37">SUMIF(B$7:Y$7,"X",$B104:$Y104)</f>
        <v>4</v>
      </c>
      <c r="AD104" s="12">
        <f t="shared" ref="AD104:AD123" si="38">SUMIF(B$8:Y$8,"F",$B104:$Y104)</f>
        <v>5</v>
      </c>
      <c r="AE104" s="13">
        <f t="shared" ref="AE104:AE123" si="39">SUMIF(B$8:Y$8,"M",$B104:$Y104)</f>
        <v>8</v>
      </c>
      <c r="AF104" s="183">
        <f t="shared" si="25"/>
        <v>10</v>
      </c>
      <c r="AG104" s="11">
        <f t="shared" ref="AG104:AG123" si="40">SUM($N104:$Y104)</f>
        <v>3</v>
      </c>
      <c r="AH104" s="174">
        <f t="shared" ref="AH104:AH123" si="41">SUM($B104:$Y104)</f>
        <v>13</v>
      </c>
      <c r="AI104" s="291"/>
      <c r="AJ104" s="54"/>
    </row>
    <row r="105" spans="1:36" ht="14.5" customHeight="1" x14ac:dyDescent="0.45">
      <c r="A105" s="96" t="s">
        <v>196</v>
      </c>
      <c r="B105" s="52"/>
      <c r="C105" s="48"/>
      <c r="D105" s="52"/>
      <c r="E105" s="52"/>
      <c r="F105" s="53">
        <v>1</v>
      </c>
      <c r="G105" s="53">
        <v>1</v>
      </c>
      <c r="H105" s="52"/>
      <c r="I105" s="52"/>
      <c r="J105" s="53">
        <v>1</v>
      </c>
      <c r="K105" s="53"/>
      <c r="L105" s="53"/>
      <c r="M105" s="53"/>
      <c r="N105" s="48"/>
      <c r="O105" s="48"/>
      <c r="P105" s="48"/>
      <c r="Q105" s="48"/>
      <c r="R105" s="48"/>
      <c r="S105" s="48"/>
      <c r="T105" s="48"/>
      <c r="U105" s="48"/>
      <c r="V105" s="48"/>
      <c r="W105" s="48"/>
      <c r="X105" s="48"/>
      <c r="Y105" s="49"/>
      <c r="Z105" s="12">
        <f t="shared" si="34"/>
        <v>1</v>
      </c>
      <c r="AA105" s="12">
        <f t="shared" si="35"/>
        <v>0</v>
      </c>
      <c r="AB105" s="12">
        <f t="shared" si="36"/>
        <v>0</v>
      </c>
      <c r="AC105" s="12">
        <f t="shared" si="37"/>
        <v>2</v>
      </c>
      <c r="AD105" s="12">
        <f t="shared" si="38"/>
        <v>2</v>
      </c>
      <c r="AE105" s="13">
        <f t="shared" si="39"/>
        <v>1</v>
      </c>
      <c r="AF105" s="183">
        <f t="shared" si="25"/>
        <v>3</v>
      </c>
      <c r="AG105" s="11">
        <f t="shared" si="40"/>
        <v>0</v>
      </c>
      <c r="AH105" s="174">
        <f t="shared" si="41"/>
        <v>3</v>
      </c>
      <c r="AI105" s="291"/>
      <c r="AJ105" s="54"/>
    </row>
    <row r="106" spans="1:36" ht="14.5" customHeight="1" x14ac:dyDescent="0.45">
      <c r="A106" s="82" t="s">
        <v>197</v>
      </c>
      <c r="B106" s="52">
        <v>1</v>
      </c>
      <c r="C106" s="48"/>
      <c r="D106" s="52"/>
      <c r="E106" s="52"/>
      <c r="F106" s="53"/>
      <c r="G106" s="53"/>
      <c r="H106" s="52"/>
      <c r="I106" s="52"/>
      <c r="J106" s="53"/>
      <c r="K106" s="53"/>
      <c r="L106" s="53"/>
      <c r="M106" s="53"/>
      <c r="N106" s="48"/>
      <c r="O106" s="48"/>
      <c r="P106" s="48"/>
      <c r="Q106" s="48"/>
      <c r="R106" s="48"/>
      <c r="S106" s="48"/>
      <c r="T106" s="48"/>
      <c r="U106" s="48"/>
      <c r="V106" s="48"/>
      <c r="W106" s="48"/>
      <c r="X106" s="48"/>
      <c r="Y106" s="49"/>
      <c r="Z106" s="12">
        <f t="shared" si="34"/>
        <v>1</v>
      </c>
      <c r="AA106" s="12">
        <f t="shared" si="35"/>
        <v>0</v>
      </c>
      <c r="AB106" s="12">
        <f t="shared" si="36"/>
        <v>1</v>
      </c>
      <c r="AC106" s="12">
        <f t="shared" si="37"/>
        <v>0</v>
      </c>
      <c r="AD106" s="12">
        <f t="shared" si="38"/>
        <v>1</v>
      </c>
      <c r="AE106" s="13">
        <f t="shared" si="39"/>
        <v>0</v>
      </c>
      <c r="AF106" s="183">
        <f t="shared" si="25"/>
        <v>1</v>
      </c>
      <c r="AG106" s="11">
        <f t="shared" si="40"/>
        <v>0</v>
      </c>
      <c r="AH106" s="174">
        <f t="shared" si="41"/>
        <v>1</v>
      </c>
      <c r="AI106" s="291"/>
      <c r="AJ106" s="54"/>
    </row>
    <row r="107" spans="1:36" ht="14.5" customHeight="1" x14ac:dyDescent="0.45">
      <c r="A107" s="82" t="s">
        <v>198</v>
      </c>
      <c r="B107" s="52">
        <v>1</v>
      </c>
      <c r="C107" s="48"/>
      <c r="D107" s="52"/>
      <c r="E107" s="52"/>
      <c r="F107" s="53"/>
      <c r="G107" s="53"/>
      <c r="H107" s="52"/>
      <c r="I107" s="52"/>
      <c r="J107" s="53"/>
      <c r="K107" s="53"/>
      <c r="L107" s="53"/>
      <c r="M107" s="53"/>
      <c r="N107" s="48"/>
      <c r="O107" s="48"/>
      <c r="P107" s="48"/>
      <c r="Q107" s="48"/>
      <c r="R107" s="48"/>
      <c r="S107" s="48"/>
      <c r="T107" s="48"/>
      <c r="U107" s="48"/>
      <c r="V107" s="48"/>
      <c r="W107" s="48"/>
      <c r="X107" s="48"/>
      <c r="Y107" s="49"/>
      <c r="Z107" s="12">
        <f t="shared" si="34"/>
        <v>1</v>
      </c>
      <c r="AA107" s="12">
        <f t="shared" si="35"/>
        <v>0</v>
      </c>
      <c r="AB107" s="12">
        <f t="shared" si="36"/>
        <v>1</v>
      </c>
      <c r="AC107" s="12">
        <f t="shared" si="37"/>
        <v>0</v>
      </c>
      <c r="AD107" s="12">
        <f t="shared" si="38"/>
        <v>1</v>
      </c>
      <c r="AE107" s="13">
        <f t="shared" si="39"/>
        <v>0</v>
      </c>
      <c r="AF107" s="183">
        <f t="shared" si="25"/>
        <v>1</v>
      </c>
      <c r="AG107" s="11">
        <f t="shared" si="40"/>
        <v>0</v>
      </c>
      <c r="AH107" s="174">
        <f t="shared" si="41"/>
        <v>1</v>
      </c>
      <c r="AI107" s="291"/>
      <c r="AJ107" s="54"/>
    </row>
    <row r="108" spans="1:36" ht="14.5" customHeight="1" x14ac:dyDescent="0.45">
      <c r="A108" s="82" t="s">
        <v>199</v>
      </c>
      <c r="B108" s="52"/>
      <c r="C108" s="148"/>
      <c r="D108" s="52"/>
      <c r="E108" s="52"/>
      <c r="F108" s="53"/>
      <c r="G108" s="53"/>
      <c r="H108" s="52">
        <v>1</v>
      </c>
      <c r="I108" s="52">
        <v>1</v>
      </c>
      <c r="J108" s="53"/>
      <c r="K108" s="53"/>
      <c r="L108" s="53"/>
      <c r="M108" s="53"/>
      <c r="N108" s="48"/>
      <c r="O108" s="48"/>
      <c r="P108" s="48"/>
      <c r="Q108" s="48"/>
      <c r="R108" s="48"/>
      <c r="S108" s="48"/>
      <c r="T108" s="48"/>
      <c r="U108" s="48"/>
      <c r="V108" s="48"/>
      <c r="W108" s="48"/>
      <c r="X108" s="48"/>
      <c r="Y108" s="49"/>
      <c r="Z108" s="12">
        <f t="shared" si="34"/>
        <v>0</v>
      </c>
      <c r="AA108" s="12">
        <f t="shared" si="35"/>
        <v>1</v>
      </c>
      <c r="AB108" s="12">
        <f t="shared" si="36"/>
        <v>1</v>
      </c>
      <c r="AC108" s="12">
        <f t="shared" si="37"/>
        <v>0</v>
      </c>
      <c r="AD108" s="12">
        <f t="shared" si="38"/>
        <v>0</v>
      </c>
      <c r="AE108" s="13">
        <f t="shared" si="39"/>
        <v>2</v>
      </c>
      <c r="AF108" s="183">
        <f t="shared" si="25"/>
        <v>2</v>
      </c>
      <c r="AG108" s="11">
        <f t="shared" si="40"/>
        <v>0</v>
      </c>
      <c r="AH108" s="174">
        <f t="shared" si="41"/>
        <v>2</v>
      </c>
      <c r="AI108" s="291"/>
      <c r="AJ108" s="54"/>
    </row>
    <row r="109" spans="1:36" ht="14.5" customHeight="1" x14ac:dyDescent="0.45">
      <c r="A109" s="61" t="s">
        <v>200</v>
      </c>
      <c r="B109" s="52">
        <v>1</v>
      </c>
      <c r="C109" s="52">
        <v>1</v>
      </c>
      <c r="D109" s="52"/>
      <c r="E109" s="52">
        <v>1</v>
      </c>
      <c r="F109" s="53">
        <v>1</v>
      </c>
      <c r="G109" s="53">
        <v>1</v>
      </c>
      <c r="H109" s="52"/>
      <c r="I109" s="52">
        <v>1</v>
      </c>
      <c r="J109" s="53">
        <v>1</v>
      </c>
      <c r="K109" s="53"/>
      <c r="L109" s="53">
        <v>1</v>
      </c>
      <c r="M109" s="53">
        <v>1</v>
      </c>
      <c r="N109" s="48"/>
      <c r="O109" s="48"/>
      <c r="P109" s="48">
        <v>1</v>
      </c>
      <c r="Q109" s="48"/>
      <c r="R109" s="48"/>
      <c r="S109" s="48"/>
      <c r="T109" s="48"/>
      <c r="U109" s="48"/>
      <c r="V109" s="48">
        <v>1</v>
      </c>
      <c r="W109" s="48"/>
      <c r="X109" s="48">
        <v>1</v>
      </c>
      <c r="Y109" s="49"/>
      <c r="Z109" s="12">
        <f t="shared" si="34"/>
        <v>3</v>
      </c>
      <c r="AA109" s="12">
        <f t="shared" si="35"/>
        <v>2</v>
      </c>
      <c r="AB109" s="12">
        <f t="shared" si="36"/>
        <v>6</v>
      </c>
      <c r="AC109" s="12">
        <f t="shared" si="37"/>
        <v>3</v>
      </c>
      <c r="AD109" s="12">
        <f t="shared" si="38"/>
        <v>6</v>
      </c>
      <c r="AE109" s="13">
        <f t="shared" si="39"/>
        <v>6</v>
      </c>
      <c r="AF109" s="183">
        <f t="shared" si="25"/>
        <v>9</v>
      </c>
      <c r="AG109" s="11">
        <f t="shared" si="40"/>
        <v>3</v>
      </c>
      <c r="AH109" s="174">
        <f t="shared" si="41"/>
        <v>12</v>
      </c>
      <c r="AI109" s="291"/>
      <c r="AJ109" s="54" t="s">
        <v>201</v>
      </c>
    </row>
    <row r="110" spans="1:36" ht="14.5" customHeight="1" x14ac:dyDescent="0.45">
      <c r="A110" s="117" t="s">
        <v>202</v>
      </c>
      <c r="B110" s="52"/>
      <c r="C110" s="52"/>
      <c r="D110" s="52"/>
      <c r="E110" s="52"/>
      <c r="F110" s="53">
        <v>1</v>
      </c>
      <c r="G110" s="53"/>
      <c r="H110" s="52"/>
      <c r="I110" s="52"/>
      <c r="J110" s="53"/>
      <c r="K110" s="53"/>
      <c r="L110" s="53"/>
      <c r="M110" s="53"/>
      <c r="N110" s="48"/>
      <c r="O110" s="48"/>
      <c r="P110" s="48"/>
      <c r="Q110" s="48"/>
      <c r="R110" s="48"/>
      <c r="S110" s="48"/>
      <c r="T110" s="48"/>
      <c r="U110" s="48"/>
      <c r="V110" s="48"/>
      <c r="W110" s="48"/>
      <c r="X110" s="48"/>
      <c r="Y110" s="49"/>
      <c r="Z110" s="12">
        <f t="shared" si="34"/>
        <v>0</v>
      </c>
      <c r="AA110" s="12">
        <f t="shared" si="35"/>
        <v>0</v>
      </c>
      <c r="AB110" s="12">
        <f t="shared" si="36"/>
        <v>0</v>
      </c>
      <c r="AC110" s="12">
        <f t="shared" si="37"/>
        <v>1</v>
      </c>
      <c r="AD110" s="12">
        <f t="shared" si="38"/>
        <v>0</v>
      </c>
      <c r="AE110" s="13">
        <f t="shared" si="39"/>
        <v>1</v>
      </c>
      <c r="AF110" s="183">
        <f t="shared" si="25"/>
        <v>1</v>
      </c>
      <c r="AG110" s="11">
        <f t="shared" si="40"/>
        <v>0</v>
      </c>
      <c r="AH110" s="174">
        <f t="shared" si="41"/>
        <v>1</v>
      </c>
      <c r="AI110" s="291"/>
      <c r="AJ110" s="54" t="s">
        <v>203</v>
      </c>
    </row>
    <row r="111" spans="1:36" ht="14.5" customHeight="1" x14ac:dyDescent="0.45">
      <c r="A111" s="97" t="s">
        <v>204</v>
      </c>
      <c r="B111" s="52"/>
      <c r="C111" s="52"/>
      <c r="D111" s="52"/>
      <c r="E111" s="52"/>
      <c r="F111" s="53">
        <v>1</v>
      </c>
      <c r="G111" s="53"/>
      <c r="H111" s="52"/>
      <c r="I111" s="52"/>
      <c r="J111" s="53"/>
      <c r="K111" s="53"/>
      <c r="L111" s="53"/>
      <c r="M111" s="53"/>
      <c r="N111" s="48"/>
      <c r="O111" s="48"/>
      <c r="P111" s="48"/>
      <c r="Q111" s="48"/>
      <c r="R111" s="48"/>
      <c r="S111" s="48"/>
      <c r="T111" s="48"/>
      <c r="U111" s="48"/>
      <c r="V111" s="48"/>
      <c r="W111" s="48"/>
      <c r="X111" s="48"/>
      <c r="Y111" s="49"/>
      <c r="Z111" s="12">
        <f t="shared" si="34"/>
        <v>0</v>
      </c>
      <c r="AA111" s="12">
        <f t="shared" si="35"/>
        <v>0</v>
      </c>
      <c r="AB111" s="12">
        <f t="shared" si="36"/>
        <v>0</v>
      </c>
      <c r="AC111" s="12">
        <f t="shared" si="37"/>
        <v>1</v>
      </c>
      <c r="AD111" s="12">
        <f t="shared" si="38"/>
        <v>0</v>
      </c>
      <c r="AE111" s="13">
        <f t="shared" si="39"/>
        <v>1</v>
      </c>
      <c r="AF111" s="183">
        <f t="shared" si="25"/>
        <v>1</v>
      </c>
      <c r="AG111" s="11">
        <f t="shared" si="40"/>
        <v>0</v>
      </c>
      <c r="AH111" s="174">
        <f t="shared" si="41"/>
        <v>1</v>
      </c>
      <c r="AI111" s="291"/>
      <c r="AJ111" s="54"/>
    </row>
    <row r="112" spans="1:36" ht="14.5" customHeight="1" x14ac:dyDescent="0.45">
      <c r="A112" s="61" t="s">
        <v>205</v>
      </c>
      <c r="B112" s="52">
        <v>1</v>
      </c>
      <c r="C112" s="52">
        <v>1</v>
      </c>
      <c r="D112" s="52">
        <v>1</v>
      </c>
      <c r="E112" s="52"/>
      <c r="F112" s="53">
        <v>1</v>
      </c>
      <c r="G112" s="53"/>
      <c r="H112" s="52">
        <v>1</v>
      </c>
      <c r="I112" s="52"/>
      <c r="J112" s="53"/>
      <c r="K112" s="53"/>
      <c r="L112" s="53"/>
      <c r="M112" s="53"/>
      <c r="N112" s="48"/>
      <c r="O112" s="48"/>
      <c r="P112" s="48">
        <v>1</v>
      </c>
      <c r="Q112" s="48"/>
      <c r="R112" s="48"/>
      <c r="S112" s="48"/>
      <c r="T112" s="48"/>
      <c r="U112" s="48">
        <v>1</v>
      </c>
      <c r="V112" s="48"/>
      <c r="W112" s="48">
        <v>1</v>
      </c>
      <c r="X112" s="48"/>
      <c r="Y112" s="49">
        <v>1</v>
      </c>
      <c r="Z112" s="12">
        <f t="shared" si="34"/>
        <v>3</v>
      </c>
      <c r="AA112" s="12">
        <f t="shared" si="35"/>
        <v>2</v>
      </c>
      <c r="AB112" s="12">
        <f t="shared" si="36"/>
        <v>2</v>
      </c>
      <c r="AC112" s="12">
        <f t="shared" si="37"/>
        <v>2</v>
      </c>
      <c r="AD112" s="12">
        <f t="shared" si="38"/>
        <v>4</v>
      </c>
      <c r="AE112" s="13">
        <f t="shared" si="39"/>
        <v>5</v>
      </c>
      <c r="AF112" s="183">
        <f t="shared" si="25"/>
        <v>5</v>
      </c>
      <c r="AG112" s="11">
        <f t="shared" si="40"/>
        <v>4</v>
      </c>
      <c r="AH112" s="174">
        <f t="shared" si="41"/>
        <v>9</v>
      </c>
      <c r="AI112" s="291"/>
      <c r="AJ112" s="54"/>
    </row>
    <row r="113" spans="1:36" ht="14.5" customHeight="1" x14ac:dyDescent="0.45">
      <c r="A113" s="145" t="s">
        <v>206</v>
      </c>
      <c r="B113" s="52"/>
      <c r="C113" s="52"/>
      <c r="D113" s="52"/>
      <c r="E113" s="52"/>
      <c r="F113" s="53">
        <v>1</v>
      </c>
      <c r="G113" s="53"/>
      <c r="H113" s="52"/>
      <c r="I113" s="52"/>
      <c r="J113" s="53"/>
      <c r="K113" s="53"/>
      <c r="L113" s="53"/>
      <c r="M113" s="53"/>
      <c r="N113" s="48"/>
      <c r="O113" s="48"/>
      <c r="P113" s="48"/>
      <c r="Q113" s="48"/>
      <c r="R113" s="48"/>
      <c r="S113" s="48"/>
      <c r="T113" s="48"/>
      <c r="U113" s="48">
        <v>1</v>
      </c>
      <c r="V113" s="48"/>
      <c r="W113" s="48">
        <v>1</v>
      </c>
      <c r="X113" s="48"/>
      <c r="Y113" s="49"/>
      <c r="Z113" s="12">
        <f t="shared" si="34"/>
        <v>1</v>
      </c>
      <c r="AA113" s="12">
        <f t="shared" si="35"/>
        <v>1</v>
      </c>
      <c r="AB113" s="12">
        <f t="shared" si="36"/>
        <v>0</v>
      </c>
      <c r="AC113" s="12">
        <f t="shared" si="37"/>
        <v>1</v>
      </c>
      <c r="AD113" s="12">
        <f t="shared" si="38"/>
        <v>1</v>
      </c>
      <c r="AE113" s="13">
        <f t="shared" si="39"/>
        <v>2</v>
      </c>
      <c r="AF113" s="183">
        <f t="shared" si="25"/>
        <v>1</v>
      </c>
      <c r="AG113" s="11">
        <f t="shared" si="40"/>
        <v>2</v>
      </c>
      <c r="AH113" s="174">
        <f t="shared" si="41"/>
        <v>3</v>
      </c>
      <c r="AI113" s="291"/>
      <c r="AJ113" s="54"/>
    </row>
    <row r="114" spans="1:36" ht="14.5" customHeight="1" x14ac:dyDescent="0.45">
      <c r="A114" s="51" t="s">
        <v>207</v>
      </c>
      <c r="B114" s="52"/>
      <c r="C114" s="52"/>
      <c r="D114" s="52">
        <v>1</v>
      </c>
      <c r="E114" s="52"/>
      <c r="F114" s="53"/>
      <c r="G114" s="53"/>
      <c r="H114" s="52"/>
      <c r="I114" s="52"/>
      <c r="J114" s="53"/>
      <c r="K114" s="53"/>
      <c r="L114" s="53"/>
      <c r="M114" s="53"/>
      <c r="N114" s="48"/>
      <c r="O114" s="48"/>
      <c r="P114" s="48"/>
      <c r="Q114" s="48"/>
      <c r="R114" s="48"/>
      <c r="S114" s="48"/>
      <c r="T114" s="48"/>
      <c r="U114" s="48"/>
      <c r="V114" s="48"/>
      <c r="W114" s="48"/>
      <c r="X114" s="48"/>
      <c r="Y114" s="49"/>
      <c r="Z114" s="12">
        <f t="shared" si="34"/>
        <v>0</v>
      </c>
      <c r="AA114" s="12">
        <f t="shared" si="35"/>
        <v>1</v>
      </c>
      <c r="AB114" s="12">
        <f t="shared" si="36"/>
        <v>0</v>
      </c>
      <c r="AC114" s="12">
        <f t="shared" si="37"/>
        <v>0</v>
      </c>
      <c r="AD114" s="12">
        <f t="shared" si="38"/>
        <v>0</v>
      </c>
      <c r="AE114" s="13">
        <f t="shared" si="39"/>
        <v>1</v>
      </c>
      <c r="AF114" s="183">
        <f t="shared" si="25"/>
        <v>1</v>
      </c>
      <c r="AG114" s="11">
        <f t="shared" si="40"/>
        <v>0</v>
      </c>
      <c r="AH114" s="174">
        <f t="shared" si="41"/>
        <v>1</v>
      </c>
      <c r="AI114" s="291"/>
      <c r="AJ114" s="54"/>
    </row>
    <row r="115" spans="1:36" ht="14.5" customHeight="1" x14ac:dyDescent="0.45">
      <c r="A115" s="63" t="s">
        <v>208</v>
      </c>
      <c r="B115" s="52"/>
      <c r="C115" s="52"/>
      <c r="D115" s="52"/>
      <c r="E115" s="52"/>
      <c r="F115" s="53">
        <v>1</v>
      </c>
      <c r="G115" s="53"/>
      <c r="H115" s="52"/>
      <c r="I115" s="52"/>
      <c r="J115" s="53"/>
      <c r="K115" s="53"/>
      <c r="L115" s="53"/>
      <c r="M115" s="53"/>
      <c r="N115" s="48"/>
      <c r="O115" s="48"/>
      <c r="P115" s="48"/>
      <c r="Q115" s="48"/>
      <c r="R115" s="48"/>
      <c r="S115" s="48"/>
      <c r="T115" s="48"/>
      <c r="U115" s="48"/>
      <c r="V115" s="48"/>
      <c r="W115" s="48"/>
      <c r="X115" s="48"/>
      <c r="Y115" s="49"/>
      <c r="Z115" s="12">
        <f t="shared" si="34"/>
        <v>0</v>
      </c>
      <c r="AA115" s="12">
        <f t="shared" si="35"/>
        <v>0</v>
      </c>
      <c r="AB115" s="12">
        <f t="shared" si="36"/>
        <v>0</v>
      </c>
      <c r="AC115" s="12">
        <f t="shared" si="37"/>
        <v>1</v>
      </c>
      <c r="AD115" s="12">
        <f t="shared" si="38"/>
        <v>0</v>
      </c>
      <c r="AE115" s="13">
        <f t="shared" si="39"/>
        <v>1</v>
      </c>
      <c r="AF115" s="183">
        <f t="shared" si="25"/>
        <v>1</v>
      </c>
      <c r="AG115" s="11">
        <f t="shared" si="40"/>
        <v>0</v>
      </c>
      <c r="AH115" s="174">
        <f t="shared" si="41"/>
        <v>1</v>
      </c>
      <c r="AI115" s="291"/>
      <c r="AJ115" s="54"/>
    </row>
    <row r="116" spans="1:36" ht="14.5" customHeight="1" x14ac:dyDescent="0.45">
      <c r="A116" s="97" t="s">
        <v>209</v>
      </c>
      <c r="B116" s="52"/>
      <c r="C116" s="52"/>
      <c r="D116" s="52"/>
      <c r="E116" s="52"/>
      <c r="F116" s="53"/>
      <c r="G116" s="53"/>
      <c r="H116" s="52"/>
      <c r="I116" s="52">
        <v>1</v>
      </c>
      <c r="J116" s="53"/>
      <c r="K116" s="53"/>
      <c r="L116" s="53"/>
      <c r="M116" s="53"/>
      <c r="N116" s="48"/>
      <c r="O116" s="48"/>
      <c r="P116" s="48"/>
      <c r="Q116" s="48"/>
      <c r="R116" s="48"/>
      <c r="S116" s="48"/>
      <c r="T116" s="48"/>
      <c r="U116" s="48"/>
      <c r="V116" s="48"/>
      <c r="W116" s="48"/>
      <c r="X116" s="48"/>
      <c r="Y116" s="49"/>
      <c r="Z116" s="12">
        <f t="shared" si="34"/>
        <v>0</v>
      </c>
      <c r="AA116" s="12">
        <f t="shared" si="35"/>
        <v>1</v>
      </c>
      <c r="AB116" s="12">
        <f t="shared" si="36"/>
        <v>1</v>
      </c>
      <c r="AC116" s="12">
        <f t="shared" si="37"/>
        <v>0</v>
      </c>
      <c r="AD116" s="12">
        <f t="shared" si="38"/>
        <v>0</v>
      </c>
      <c r="AE116" s="13">
        <f t="shared" si="39"/>
        <v>1</v>
      </c>
      <c r="AF116" s="183">
        <f t="shared" si="25"/>
        <v>1</v>
      </c>
      <c r="AG116" s="11">
        <f t="shared" si="40"/>
        <v>0</v>
      </c>
      <c r="AH116" s="174">
        <f t="shared" si="41"/>
        <v>1</v>
      </c>
      <c r="AI116" s="291"/>
      <c r="AJ116" s="54"/>
    </row>
    <row r="117" spans="1:36" ht="14.5" customHeight="1" x14ac:dyDescent="0.45">
      <c r="A117" s="144" t="s">
        <v>210</v>
      </c>
      <c r="B117" s="52"/>
      <c r="C117" s="52"/>
      <c r="D117" s="52"/>
      <c r="E117" s="52"/>
      <c r="F117" s="53"/>
      <c r="G117" s="53"/>
      <c r="H117" s="52"/>
      <c r="I117" s="52"/>
      <c r="J117" s="53"/>
      <c r="K117" s="53"/>
      <c r="L117" s="53">
        <v>1</v>
      </c>
      <c r="M117" s="53"/>
      <c r="N117" s="48">
        <v>1</v>
      </c>
      <c r="O117" s="48">
        <v>1</v>
      </c>
      <c r="P117" s="48"/>
      <c r="Q117" s="48">
        <v>1</v>
      </c>
      <c r="R117" s="48">
        <v>1</v>
      </c>
      <c r="S117" s="48">
        <v>1</v>
      </c>
      <c r="T117" s="48">
        <v>1</v>
      </c>
      <c r="U117" s="48">
        <v>1</v>
      </c>
      <c r="V117" s="48">
        <v>1</v>
      </c>
      <c r="W117" s="48">
        <v>1</v>
      </c>
      <c r="X117" s="48"/>
      <c r="Y117" s="49"/>
      <c r="Z117" s="12">
        <f t="shared" si="34"/>
        <v>4</v>
      </c>
      <c r="AA117" s="12">
        <f t="shared" si="35"/>
        <v>2</v>
      </c>
      <c r="AB117" s="12">
        <f t="shared" si="36"/>
        <v>2</v>
      </c>
      <c r="AC117" s="12">
        <f t="shared" si="37"/>
        <v>2</v>
      </c>
      <c r="AD117" s="12">
        <f t="shared" si="38"/>
        <v>7</v>
      </c>
      <c r="AE117" s="13">
        <f t="shared" si="39"/>
        <v>3</v>
      </c>
      <c r="AF117" s="183">
        <f t="shared" si="25"/>
        <v>1</v>
      </c>
      <c r="AG117" s="11">
        <f t="shared" si="40"/>
        <v>9</v>
      </c>
      <c r="AH117" s="174">
        <f t="shared" si="41"/>
        <v>10</v>
      </c>
      <c r="AI117" s="291"/>
      <c r="AJ117" s="54"/>
    </row>
    <row r="118" spans="1:36" ht="14.5" customHeight="1" x14ac:dyDescent="0.45">
      <c r="A118" s="145" t="s">
        <v>211</v>
      </c>
      <c r="B118" s="52"/>
      <c r="C118" s="52"/>
      <c r="D118" s="52"/>
      <c r="E118" s="52"/>
      <c r="F118" s="53"/>
      <c r="G118" s="53"/>
      <c r="H118" s="52"/>
      <c r="I118" s="52"/>
      <c r="J118" s="53"/>
      <c r="K118" s="53"/>
      <c r="L118" s="53"/>
      <c r="M118" s="53"/>
      <c r="N118" s="48">
        <v>1</v>
      </c>
      <c r="O118" s="48"/>
      <c r="P118" s="48"/>
      <c r="Q118" s="48">
        <v>1</v>
      </c>
      <c r="R118" s="48">
        <v>1</v>
      </c>
      <c r="S118" s="48"/>
      <c r="T118" s="48"/>
      <c r="U118" s="48">
        <v>1</v>
      </c>
      <c r="V118" s="48">
        <v>1</v>
      </c>
      <c r="W118" s="48">
        <v>1</v>
      </c>
      <c r="X118" s="48"/>
      <c r="Y118" s="49"/>
      <c r="Z118" s="12">
        <f t="shared" si="34"/>
        <v>2</v>
      </c>
      <c r="AA118" s="12">
        <f t="shared" si="35"/>
        <v>2</v>
      </c>
      <c r="AB118" s="12">
        <f t="shared" si="36"/>
        <v>1</v>
      </c>
      <c r="AC118" s="12">
        <f t="shared" si="37"/>
        <v>1</v>
      </c>
      <c r="AD118" s="12">
        <f t="shared" si="38"/>
        <v>4</v>
      </c>
      <c r="AE118" s="13">
        <f t="shared" si="39"/>
        <v>2</v>
      </c>
      <c r="AF118" s="183">
        <f t="shared" si="25"/>
        <v>0</v>
      </c>
      <c r="AG118" s="11">
        <f t="shared" si="40"/>
        <v>6</v>
      </c>
      <c r="AH118" s="174">
        <f t="shared" si="41"/>
        <v>6</v>
      </c>
      <c r="AI118" s="291"/>
      <c r="AJ118" s="54"/>
    </row>
    <row r="119" spans="1:36" ht="14.5" customHeight="1" x14ac:dyDescent="0.45">
      <c r="A119" s="145" t="s">
        <v>212</v>
      </c>
      <c r="B119" s="52"/>
      <c r="C119" s="52"/>
      <c r="D119" s="52"/>
      <c r="E119" s="52"/>
      <c r="F119" s="53"/>
      <c r="G119" s="53"/>
      <c r="H119" s="52"/>
      <c r="I119" s="52"/>
      <c r="J119" s="53"/>
      <c r="K119" s="53"/>
      <c r="L119" s="53"/>
      <c r="M119" s="53"/>
      <c r="N119" s="48">
        <v>1</v>
      </c>
      <c r="O119" s="48"/>
      <c r="P119" s="48"/>
      <c r="Q119" s="48"/>
      <c r="R119" s="48">
        <v>1</v>
      </c>
      <c r="S119" s="48">
        <v>1</v>
      </c>
      <c r="T119" s="48">
        <v>1</v>
      </c>
      <c r="U119" s="48"/>
      <c r="V119" s="48"/>
      <c r="W119" s="48"/>
      <c r="X119" s="48"/>
      <c r="Y119" s="49"/>
      <c r="Z119" s="12">
        <f t="shared" si="34"/>
        <v>2</v>
      </c>
      <c r="AA119" s="12">
        <f t="shared" si="35"/>
        <v>0</v>
      </c>
      <c r="AB119" s="12">
        <f t="shared" si="36"/>
        <v>1</v>
      </c>
      <c r="AC119" s="12">
        <f t="shared" si="37"/>
        <v>1</v>
      </c>
      <c r="AD119" s="12">
        <f t="shared" si="38"/>
        <v>3</v>
      </c>
      <c r="AE119" s="13">
        <f t="shared" si="39"/>
        <v>1</v>
      </c>
      <c r="AF119" s="183">
        <f t="shared" si="25"/>
        <v>0</v>
      </c>
      <c r="AG119" s="11">
        <f t="shared" si="40"/>
        <v>4</v>
      </c>
      <c r="AH119" s="174">
        <f t="shared" si="41"/>
        <v>4</v>
      </c>
      <c r="AI119" s="291"/>
      <c r="AJ119" s="54"/>
    </row>
    <row r="120" spans="1:36" ht="14.5" customHeight="1" x14ac:dyDescent="0.45">
      <c r="A120" s="145" t="s">
        <v>213</v>
      </c>
      <c r="B120" s="52"/>
      <c r="C120" s="52"/>
      <c r="D120" s="52"/>
      <c r="E120" s="52"/>
      <c r="F120" s="53"/>
      <c r="G120" s="53"/>
      <c r="H120" s="52"/>
      <c r="I120" s="52"/>
      <c r="J120" s="53"/>
      <c r="K120" s="53"/>
      <c r="L120" s="53"/>
      <c r="M120" s="53"/>
      <c r="N120" s="48">
        <v>1</v>
      </c>
      <c r="O120" s="48">
        <v>1</v>
      </c>
      <c r="P120" s="48"/>
      <c r="Q120" s="48">
        <v>1</v>
      </c>
      <c r="R120" s="48">
        <v>1</v>
      </c>
      <c r="S120" s="48">
        <v>1</v>
      </c>
      <c r="T120" s="48">
        <v>1</v>
      </c>
      <c r="U120" s="48"/>
      <c r="V120" s="48"/>
      <c r="W120" s="48">
        <v>1</v>
      </c>
      <c r="X120" s="48"/>
      <c r="Y120" s="49"/>
      <c r="Z120" s="12">
        <f t="shared" si="34"/>
        <v>4</v>
      </c>
      <c r="AA120" s="12">
        <f t="shared" si="35"/>
        <v>1</v>
      </c>
      <c r="AB120" s="12">
        <f t="shared" si="36"/>
        <v>1</v>
      </c>
      <c r="AC120" s="12">
        <f t="shared" si="37"/>
        <v>1</v>
      </c>
      <c r="AD120" s="12">
        <f t="shared" si="38"/>
        <v>6</v>
      </c>
      <c r="AE120" s="13">
        <f t="shared" si="39"/>
        <v>1</v>
      </c>
      <c r="AF120" s="183">
        <f t="shared" si="25"/>
        <v>0</v>
      </c>
      <c r="AG120" s="11">
        <f t="shared" si="40"/>
        <v>7</v>
      </c>
      <c r="AH120" s="174">
        <f t="shared" si="41"/>
        <v>7</v>
      </c>
      <c r="AI120" s="291"/>
      <c r="AJ120" s="54"/>
    </row>
    <row r="121" spans="1:36" ht="14.5" customHeight="1" x14ac:dyDescent="0.45">
      <c r="A121" s="145" t="s">
        <v>214</v>
      </c>
      <c r="B121" s="52"/>
      <c r="C121" s="52"/>
      <c r="D121" s="52"/>
      <c r="E121" s="52"/>
      <c r="F121" s="53"/>
      <c r="G121" s="53"/>
      <c r="H121" s="52"/>
      <c r="I121" s="52"/>
      <c r="J121" s="53"/>
      <c r="K121" s="53"/>
      <c r="L121" s="53">
        <v>1</v>
      </c>
      <c r="M121" s="53"/>
      <c r="N121" s="48">
        <v>1</v>
      </c>
      <c r="O121" s="48"/>
      <c r="P121" s="48"/>
      <c r="Q121" s="48"/>
      <c r="R121" s="48"/>
      <c r="S121" s="48"/>
      <c r="T121" s="48"/>
      <c r="U121" s="48"/>
      <c r="V121" s="48"/>
      <c r="W121" s="48">
        <v>1</v>
      </c>
      <c r="X121" s="48"/>
      <c r="Y121" s="49"/>
      <c r="Z121" s="12">
        <f t="shared" si="34"/>
        <v>1</v>
      </c>
      <c r="AA121" s="12">
        <f t="shared" si="35"/>
        <v>0</v>
      </c>
      <c r="AB121" s="12">
        <f t="shared" si="36"/>
        <v>2</v>
      </c>
      <c r="AC121" s="12">
        <f t="shared" si="37"/>
        <v>0</v>
      </c>
      <c r="AD121" s="12">
        <f t="shared" si="38"/>
        <v>3</v>
      </c>
      <c r="AE121" s="13">
        <f t="shared" si="39"/>
        <v>0</v>
      </c>
      <c r="AF121" s="183">
        <f t="shared" si="25"/>
        <v>1</v>
      </c>
      <c r="AG121" s="11">
        <f t="shared" si="40"/>
        <v>2</v>
      </c>
      <c r="AH121" s="174">
        <f t="shared" si="41"/>
        <v>3</v>
      </c>
      <c r="AI121" s="291"/>
      <c r="AJ121" s="54"/>
    </row>
    <row r="122" spans="1:36" ht="14.5" customHeight="1" x14ac:dyDescent="0.45">
      <c r="A122" s="145" t="s">
        <v>215</v>
      </c>
      <c r="B122" s="52"/>
      <c r="C122" s="52"/>
      <c r="D122" s="52"/>
      <c r="E122" s="52"/>
      <c r="F122" s="53"/>
      <c r="G122" s="53"/>
      <c r="H122" s="52"/>
      <c r="I122" s="52"/>
      <c r="J122" s="53"/>
      <c r="K122" s="53"/>
      <c r="L122" s="53"/>
      <c r="M122" s="53"/>
      <c r="N122" s="48"/>
      <c r="O122" s="48"/>
      <c r="P122" s="48"/>
      <c r="Q122" s="48"/>
      <c r="R122" s="48">
        <v>1</v>
      </c>
      <c r="S122" s="48"/>
      <c r="T122" s="48"/>
      <c r="U122" s="48"/>
      <c r="V122" s="48"/>
      <c r="W122" s="48"/>
      <c r="X122" s="48"/>
      <c r="Y122" s="49"/>
      <c r="Z122" s="12">
        <f t="shared" si="34"/>
        <v>1</v>
      </c>
      <c r="AA122" s="12">
        <f t="shared" si="35"/>
        <v>0</v>
      </c>
      <c r="AB122" s="12">
        <f t="shared" si="36"/>
        <v>0</v>
      </c>
      <c r="AC122" s="12">
        <f t="shared" si="37"/>
        <v>0</v>
      </c>
      <c r="AD122" s="12">
        <f t="shared" si="38"/>
        <v>1</v>
      </c>
      <c r="AE122" s="13">
        <f t="shared" si="39"/>
        <v>0</v>
      </c>
      <c r="AF122" s="183">
        <f t="shared" si="25"/>
        <v>0</v>
      </c>
      <c r="AG122" s="11">
        <f t="shared" si="40"/>
        <v>1</v>
      </c>
      <c r="AH122" s="174">
        <f t="shared" si="41"/>
        <v>1</v>
      </c>
      <c r="AI122" s="291"/>
      <c r="AJ122" s="54"/>
    </row>
    <row r="123" spans="1:36" ht="14.5" customHeight="1" x14ac:dyDescent="0.45">
      <c r="A123" s="145" t="s">
        <v>216</v>
      </c>
      <c r="B123" s="52"/>
      <c r="C123" s="52"/>
      <c r="D123" s="52"/>
      <c r="E123" s="52"/>
      <c r="F123" s="53"/>
      <c r="G123" s="53"/>
      <c r="H123" s="52"/>
      <c r="I123" s="52"/>
      <c r="J123" s="53"/>
      <c r="K123" s="53"/>
      <c r="L123" s="53"/>
      <c r="M123" s="53"/>
      <c r="N123" s="48"/>
      <c r="O123" s="48">
        <v>1</v>
      </c>
      <c r="P123" s="48"/>
      <c r="Q123" s="48"/>
      <c r="R123" s="48"/>
      <c r="S123" s="48"/>
      <c r="T123" s="48"/>
      <c r="U123" s="48"/>
      <c r="V123" s="48"/>
      <c r="W123" s="48"/>
      <c r="X123" s="48"/>
      <c r="Y123" s="49"/>
      <c r="Z123" s="12">
        <f t="shared" si="34"/>
        <v>1</v>
      </c>
      <c r="AA123" s="12">
        <f t="shared" si="35"/>
        <v>0</v>
      </c>
      <c r="AB123" s="12">
        <f t="shared" si="36"/>
        <v>0</v>
      </c>
      <c r="AC123" s="12">
        <f t="shared" si="37"/>
        <v>0</v>
      </c>
      <c r="AD123" s="12">
        <f t="shared" si="38"/>
        <v>1</v>
      </c>
      <c r="AE123" s="13">
        <f t="shared" si="39"/>
        <v>0</v>
      </c>
      <c r="AF123" s="183">
        <f t="shared" si="25"/>
        <v>0</v>
      </c>
      <c r="AG123" s="11">
        <f t="shared" si="40"/>
        <v>1</v>
      </c>
      <c r="AH123" s="174">
        <f t="shared" si="41"/>
        <v>1</v>
      </c>
      <c r="AI123" s="291"/>
      <c r="AJ123" s="54"/>
    </row>
    <row r="124" spans="1:36" ht="14.5" customHeight="1" x14ac:dyDescent="0.45">
      <c r="A124" s="71" t="s">
        <v>217</v>
      </c>
      <c r="B124" s="57"/>
      <c r="C124" s="57"/>
      <c r="D124" s="57"/>
      <c r="E124" s="57"/>
      <c r="F124" s="58"/>
      <c r="G124" s="58"/>
      <c r="H124" s="57"/>
      <c r="I124" s="57"/>
      <c r="J124" s="58"/>
      <c r="K124" s="58"/>
      <c r="L124" s="58"/>
      <c r="M124" s="58"/>
      <c r="N124" s="43"/>
      <c r="O124" s="43"/>
      <c r="P124" s="43"/>
      <c r="Q124" s="43"/>
      <c r="R124" s="43"/>
      <c r="S124" s="43"/>
      <c r="T124" s="43"/>
      <c r="U124" s="43"/>
      <c r="V124" s="43"/>
      <c r="W124" s="43"/>
      <c r="X124" s="43"/>
      <c r="Y124" s="44"/>
      <c r="Z124" s="155"/>
      <c r="AA124" s="155"/>
      <c r="AB124" s="155"/>
      <c r="AC124" s="155"/>
      <c r="AD124" s="155"/>
      <c r="AE124" s="159"/>
      <c r="AF124" s="185"/>
      <c r="AG124" s="165"/>
      <c r="AH124" s="176"/>
      <c r="AI124" s="291"/>
      <c r="AJ124" s="54"/>
    </row>
    <row r="125" spans="1:36" ht="14.5" customHeight="1" x14ac:dyDescent="0.45">
      <c r="A125" s="99" t="s">
        <v>218</v>
      </c>
      <c r="B125" s="52"/>
      <c r="C125" s="52">
        <v>1</v>
      </c>
      <c r="D125" s="52"/>
      <c r="E125" s="52"/>
      <c r="F125" s="53"/>
      <c r="G125" s="53"/>
      <c r="H125" s="52">
        <v>1</v>
      </c>
      <c r="I125" s="52"/>
      <c r="J125" s="53">
        <v>1</v>
      </c>
      <c r="K125" s="53"/>
      <c r="L125" s="53"/>
      <c r="M125" s="53"/>
      <c r="N125" s="48"/>
      <c r="O125" s="48"/>
      <c r="P125" s="48"/>
      <c r="Q125" s="48"/>
      <c r="R125" s="48"/>
      <c r="S125" s="48"/>
      <c r="T125" s="48"/>
      <c r="U125" s="48"/>
      <c r="V125" s="48">
        <v>1</v>
      </c>
      <c r="W125" s="48"/>
      <c r="X125" s="48">
        <v>1</v>
      </c>
      <c r="Y125" s="50">
        <v>1</v>
      </c>
      <c r="Z125" s="12">
        <f t="shared" ref="Z125:Z132" si="42">SUMIF(B$4:Y$4,"X",$B125:$Y125)</f>
        <v>2</v>
      </c>
      <c r="AA125" s="12">
        <f t="shared" ref="AA125:AA132" si="43">SUMIF(B$5:Y$5,"X",$B125:$Y125)</f>
        <v>0</v>
      </c>
      <c r="AB125" s="12">
        <f t="shared" ref="AB125:AB132" si="44">SUMIF(B$6:Y$6,"X",$B125:$Y125)</f>
        <v>1</v>
      </c>
      <c r="AC125" s="12">
        <f t="shared" ref="AC125:AC132" si="45">SUMIF(B$7:Y$7,"X",$B125:$Y125)</f>
        <v>2</v>
      </c>
      <c r="AD125" s="12">
        <f t="shared" ref="AD125:AD132" si="46">SUMIF(B$8:Y$8,"F",$B125:$Y125)</f>
        <v>2</v>
      </c>
      <c r="AE125" s="13">
        <f t="shared" ref="AE125:AE132" si="47">SUMIF(B$8:Y$8,"M",$B125:$Y125)</f>
        <v>4</v>
      </c>
      <c r="AF125" s="183">
        <f t="shared" si="25"/>
        <v>3</v>
      </c>
      <c r="AG125" s="11">
        <f t="shared" ref="AG125:AG132" si="48">SUM($N125:$Y125)</f>
        <v>3</v>
      </c>
      <c r="AH125" s="174">
        <f t="shared" ref="AH125:AH132" si="49">SUM($B125:$Y125)</f>
        <v>6</v>
      </c>
      <c r="AI125" s="291"/>
      <c r="AJ125" s="54"/>
    </row>
    <row r="126" spans="1:36" ht="14.5" customHeight="1" x14ac:dyDescent="0.45">
      <c r="A126" s="100" t="s">
        <v>219</v>
      </c>
      <c r="B126" s="52"/>
      <c r="C126" s="52"/>
      <c r="D126" s="52"/>
      <c r="E126" s="52"/>
      <c r="F126" s="53"/>
      <c r="G126" s="53"/>
      <c r="H126" s="52"/>
      <c r="I126" s="52"/>
      <c r="J126" s="53">
        <v>1</v>
      </c>
      <c r="K126" s="53"/>
      <c r="L126" s="53"/>
      <c r="M126" s="53"/>
      <c r="N126" s="48"/>
      <c r="O126" s="48"/>
      <c r="P126" s="48"/>
      <c r="Q126" s="48"/>
      <c r="R126" s="48"/>
      <c r="S126" s="48"/>
      <c r="T126" s="48"/>
      <c r="U126" s="48"/>
      <c r="V126" s="48"/>
      <c r="W126" s="48"/>
      <c r="X126" s="48"/>
      <c r="Y126" s="49"/>
      <c r="Z126" s="12">
        <f>SUMIF(B$4:Y$4,"X",$B126:$Y126)</f>
        <v>1</v>
      </c>
      <c r="AA126" s="12">
        <f>SUMIF(B$5:Y$5,"X",$B126:$Y126)</f>
        <v>0</v>
      </c>
      <c r="AB126" s="12">
        <f>SUMIF(B$6:Y$6,"X",$B126:$Y126)</f>
        <v>0</v>
      </c>
      <c r="AC126" s="12">
        <f>SUMIF(B$7:Y$7,"X",$B126:$Y126)</f>
        <v>0</v>
      </c>
      <c r="AD126" s="12">
        <f>SUMIF(B$8:Y$8,"F",$B126:$Y126)</f>
        <v>1</v>
      </c>
      <c r="AE126" s="13">
        <f>SUMIF(B$8:Y$8,"M",$B126:$Y126)</f>
        <v>0</v>
      </c>
      <c r="AF126" s="183">
        <f t="shared" si="25"/>
        <v>1</v>
      </c>
      <c r="AG126" s="11">
        <f>SUM($N126:$Y126)</f>
        <v>0</v>
      </c>
      <c r="AH126" s="174">
        <f>SUM($B126:$Y126)</f>
        <v>1</v>
      </c>
      <c r="AI126" s="291"/>
      <c r="AJ126" s="54" t="s">
        <v>220</v>
      </c>
    </row>
    <row r="127" spans="1:36" ht="14.5" customHeight="1" x14ac:dyDescent="0.45">
      <c r="A127" s="51" t="s">
        <v>221</v>
      </c>
      <c r="B127" s="52"/>
      <c r="C127" s="52">
        <v>1</v>
      </c>
      <c r="D127" s="52"/>
      <c r="E127" s="52"/>
      <c r="F127" s="53"/>
      <c r="G127" s="53"/>
      <c r="H127" s="52"/>
      <c r="I127" s="52"/>
      <c r="J127" s="53"/>
      <c r="K127" s="53"/>
      <c r="L127" s="53"/>
      <c r="M127" s="53"/>
      <c r="N127" s="48"/>
      <c r="O127" s="48"/>
      <c r="P127" s="48"/>
      <c r="Q127" s="48"/>
      <c r="R127" s="48"/>
      <c r="S127" s="48"/>
      <c r="T127" s="48"/>
      <c r="U127" s="48"/>
      <c r="V127" s="48"/>
      <c r="W127" s="48"/>
      <c r="X127" s="48"/>
      <c r="Y127" s="49"/>
      <c r="Z127" s="12">
        <f t="shared" si="42"/>
        <v>1</v>
      </c>
      <c r="AA127" s="12">
        <f t="shared" si="43"/>
        <v>0</v>
      </c>
      <c r="AB127" s="12">
        <f t="shared" si="44"/>
        <v>0</v>
      </c>
      <c r="AC127" s="12">
        <f t="shared" si="45"/>
        <v>0</v>
      </c>
      <c r="AD127" s="12">
        <f t="shared" si="46"/>
        <v>1</v>
      </c>
      <c r="AE127" s="13">
        <f t="shared" si="47"/>
        <v>0</v>
      </c>
      <c r="AF127" s="183">
        <f t="shared" si="25"/>
        <v>1</v>
      </c>
      <c r="AG127" s="11">
        <f t="shared" si="48"/>
        <v>0</v>
      </c>
      <c r="AH127" s="174">
        <f t="shared" si="49"/>
        <v>1</v>
      </c>
      <c r="AI127" s="291"/>
      <c r="AJ127" s="54"/>
    </row>
    <row r="128" spans="1:36" ht="14.5" customHeight="1" x14ac:dyDescent="0.45">
      <c r="A128" s="68" t="s">
        <v>222</v>
      </c>
      <c r="B128" s="52"/>
      <c r="C128" s="52"/>
      <c r="D128" s="52"/>
      <c r="E128" s="52"/>
      <c r="F128" s="53"/>
      <c r="G128" s="53"/>
      <c r="H128" s="52">
        <v>1</v>
      </c>
      <c r="I128" s="52"/>
      <c r="J128" s="53"/>
      <c r="K128" s="53"/>
      <c r="L128" s="53"/>
      <c r="M128" s="53"/>
      <c r="N128" s="48"/>
      <c r="O128" s="48"/>
      <c r="P128" s="48"/>
      <c r="Q128" s="48"/>
      <c r="R128" s="48"/>
      <c r="S128" s="48"/>
      <c r="T128" s="48"/>
      <c r="U128" s="48"/>
      <c r="V128" s="48"/>
      <c r="W128" s="48"/>
      <c r="X128" s="48"/>
      <c r="Y128" s="49"/>
      <c r="Z128" s="12">
        <f t="shared" si="42"/>
        <v>0</v>
      </c>
      <c r="AA128" s="12">
        <f t="shared" si="43"/>
        <v>0</v>
      </c>
      <c r="AB128" s="12">
        <f t="shared" si="44"/>
        <v>0</v>
      </c>
      <c r="AC128" s="12">
        <f t="shared" si="45"/>
        <v>0</v>
      </c>
      <c r="AD128" s="12">
        <f t="shared" si="46"/>
        <v>0</v>
      </c>
      <c r="AE128" s="13">
        <f t="shared" si="47"/>
        <v>1</v>
      </c>
      <c r="AF128" s="183">
        <f t="shared" si="25"/>
        <v>1</v>
      </c>
      <c r="AG128" s="11">
        <f t="shared" si="48"/>
        <v>0</v>
      </c>
      <c r="AH128" s="174">
        <f t="shared" si="49"/>
        <v>1</v>
      </c>
      <c r="AI128" s="291"/>
      <c r="AJ128" s="54"/>
    </row>
    <row r="129" spans="1:36" ht="14.5" customHeight="1" x14ac:dyDescent="0.45">
      <c r="A129" s="64" t="s">
        <v>223</v>
      </c>
      <c r="B129" s="52"/>
      <c r="C129" s="52"/>
      <c r="D129" s="52"/>
      <c r="E129" s="52">
        <v>1</v>
      </c>
      <c r="F129" s="53">
        <v>1</v>
      </c>
      <c r="G129" s="53"/>
      <c r="H129" s="52"/>
      <c r="I129" s="52"/>
      <c r="J129" s="53"/>
      <c r="K129" s="53"/>
      <c r="L129" s="53"/>
      <c r="M129" s="53"/>
      <c r="N129" s="48"/>
      <c r="O129" s="48"/>
      <c r="P129" s="48"/>
      <c r="Q129" s="48"/>
      <c r="R129" s="48"/>
      <c r="S129" s="48"/>
      <c r="T129" s="48"/>
      <c r="U129" s="48"/>
      <c r="V129" s="48"/>
      <c r="W129" s="48"/>
      <c r="X129" s="48"/>
      <c r="Y129" s="49"/>
      <c r="Z129" s="12">
        <f t="shared" si="42"/>
        <v>0</v>
      </c>
      <c r="AA129" s="12">
        <f t="shared" si="43"/>
        <v>1</v>
      </c>
      <c r="AB129" s="12">
        <f t="shared" si="44"/>
        <v>0</v>
      </c>
      <c r="AC129" s="12">
        <f t="shared" si="45"/>
        <v>1</v>
      </c>
      <c r="AD129" s="12">
        <f t="shared" si="46"/>
        <v>0</v>
      </c>
      <c r="AE129" s="13">
        <f t="shared" si="47"/>
        <v>2</v>
      </c>
      <c r="AF129" s="183">
        <f t="shared" si="25"/>
        <v>2</v>
      </c>
      <c r="AG129" s="11">
        <f t="shared" si="48"/>
        <v>0</v>
      </c>
      <c r="AH129" s="174">
        <f t="shared" si="49"/>
        <v>2</v>
      </c>
      <c r="AI129" s="291"/>
      <c r="AJ129" s="54"/>
    </row>
    <row r="130" spans="1:36" ht="14.5" customHeight="1" x14ac:dyDescent="0.45">
      <c r="A130" s="68" t="s">
        <v>224</v>
      </c>
      <c r="B130" s="52"/>
      <c r="C130" s="52"/>
      <c r="D130" s="52"/>
      <c r="E130" s="52">
        <v>1</v>
      </c>
      <c r="F130" s="53">
        <v>1</v>
      </c>
      <c r="G130" s="53"/>
      <c r="H130" s="52"/>
      <c r="I130" s="52"/>
      <c r="J130" s="53"/>
      <c r="K130" s="53"/>
      <c r="L130" s="53"/>
      <c r="M130" s="53"/>
      <c r="N130" s="48"/>
      <c r="O130" s="48"/>
      <c r="P130" s="48"/>
      <c r="Q130" s="48"/>
      <c r="R130" s="48"/>
      <c r="S130" s="48"/>
      <c r="T130" s="48"/>
      <c r="U130" s="48"/>
      <c r="V130" s="48"/>
      <c r="W130" s="48"/>
      <c r="X130" s="48"/>
      <c r="Y130" s="49"/>
      <c r="Z130" s="12">
        <f t="shared" si="42"/>
        <v>0</v>
      </c>
      <c r="AA130" s="12">
        <f t="shared" si="43"/>
        <v>1</v>
      </c>
      <c r="AB130" s="12">
        <f t="shared" si="44"/>
        <v>0</v>
      </c>
      <c r="AC130" s="12">
        <f t="shared" si="45"/>
        <v>1</v>
      </c>
      <c r="AD130" s="12">
        <f t="shared" si="46"/>
        <v>0</v>
      </c>
      <c r="AE130" s="13">
        <f t="shared" si="47"/>
        <v>2</v>
      </c>
      <c r="AF130" s="183">
        <f t="shared" si="25"/>
        <v>2</v>
      </c>
      <c r="AG130" s="11">
        <f t="shared" si="48"/>
        <v>0</v>
      </c>
      <c r="AH130" s="174">
        <f t="shared" si="49"/>
        <v>2</v>
      </c>
      <c r="AI130" s="291"/>
      <c r="AJ130" s="54"/>
    </row>
    <row r="131" spans="1:36" ht="14.5" customHeight="1" x14ac:dyDescent="0.45">
      <c r="A131" s="64" t="s">
        <v>225</v>
      </c>
      <c r="B131" s="52">
        <v>1</v>
      </c>
      <c r="C131" s="52"/>
      <c r="D131" s="52"/>
      <c r="E131" s="52">
        <v>1</v>
      </c>
      <c r="F131" s="53"/>
      <c r="G131" s="53"/>
      <c r="H131" s="52"/>
      <c r="I131" s="52"/>
      <c r="J131" s="53"/>
      <c r="K131" s="53"/>
      <c r="L131" s="53"/>
      <c r="M131" s="53"/>
      <c r="N131" s="48"/>
      <c r="O131" s="48"/>
      <c r="P131" s="48">
        <v>1</v>
      </c>
      <c r="Q131" s="48"/>
      <c r="R131" s="48"/>
      <c r="S131" s="48"/>
      <c r="T131" s="48"/>
      <c r="U131" s="48"/>
      <c r="V131" s="48"/>
      <c r="W131" s="48">
        <v>1</v>
      </c>
      <c r="X131" s="48"/>
      <c r="Y131" s="49"/>
      <c r="Z131" s="12">
        <f t="shared" si="42"/>
        <v>2</v>
      </c>
      <c r="AA131" s="12">
        <f t="shared" si="43"/>
        <v>1</v>
      </c>
      <c r="AB131" s="12">
        <f t="shared" si="44"/>
        <v>2</v>
      </c>
      <c r="AC131" s="12">
        <f t="shared" si="45"/>
        <v>0</v>
      </c>
      <c r="AD131" s="12">
        <f t="shared" si="46"/>
        <v>3</v>
      </c>
      <c r="AE131" s="13">
        <f t="shared" si="47"/>
        <v>1</v>
      </c>
      <c r="AF131" s="183">
        <f t="shared" si="25"/>
        <v>2</v>
      </c>
      <c r="AG131" s="11">
        <f t="shared" si="48"/>
        <v>2</v>
      </c>
      <c r="AH131" s="174">
        <f t="shared" si="49"/>
        <v>4</v>
      </c>
      <c r="AI131" s="291"/>
      <c r="AJ131" s="54"/>
    </row>
    <row r="132" spans="1:36" ht="14.5" customHeight="1" x14ac:dyDescent="0.45">
      <c r="A132" s="115" t="s">
        <v>226</v>
      </c>
      <c r="B132" s="83"/>
      <c r="C132" s="83"/>
      <c r="D132" s="83"/>
      <c r="E132" s="83">
        <v>1</v>
      </c>
      <c r="F132" s="84"/>
      <c r="G132" s="84"/>
      <c r="H132" s="83"/>
      <c r="I132" s="83"/>
      <c r="J132" s="84"/>
      <c r="K132" s="84"/>
      <c r="L132" s="84"/>
      <c r="M132" s="84"/>
      <c r="N132" s="48"/>
      <c r="O132" s="48"/>
      <c r="P132" s="48"/>
      <c r="Q132" s="48"/>
      <c r="R132" s="48"/>
      <c r="S132" s="48"/>
      <c r="T132" s="48"/>
      <c r="U132" s="48"/>
      <c r="V132" s="48"/>
      <c r="W132" s="48"/>
      <c r="X132" s="48"/>
      <c r="Y132" s="49"/>
      <c r="Z132" s="12">
        <f t="shared" si="42"/>
        <v>0</v>
      </c>
      <c r="AA132" s="12">
        <f t="shared" si="43"/>
        <v>1</v>
      </c>
      <c r="AB132" s="12">
        <f t="shared" si="44"/>
        <v>0</v>
      </c>
      <c r="AC132" s="12">
        <f t="shared" si="45"/>
        <v>0</v>
      </c>
      <c r="AD132" s="12">
        <f t="shared" si="46"/>
        <v>0</v>
      </c>
      <c r="AE132" s="13">
        <f t="shared" si="47"/>
        <v>1</v>
      </c>
      <c r="AF132" s="183">
        <f t="shared" si="25"/>
        <v>1</v>
      </c>
      <c r="AG132" s="11">
        <f t="shared" si="48"/>
        <v>0</v>
      </c>
      <c r="AH132" s="174">
        <f t="shared" si="49"/>
        <v>1</v>
      </c>
      <c r="AI132" s="291"/>
      <c r="AJ132" s="54"/>
    </row>
    <row r="133" spans="1:36" ht="49.5" x14ac:dyDescent="0.45">
      <c r="A133" s="75" t="s">
        <v>227</v>
      </c>
      <c r="B133" s="76"/>
      <c r="C133" s="76"/>
      <c r="D133" s="76"/>
      <c r="E133" s="76"/>
      <c r="F133" s="77"/>
      <c r="G133" s="77"/>
      <c r="H133" s="76"/>
      <c r="I133" s="76"/>
      <c r="J133" s="77"/>
      <c r="K133" s="77"/>
      <c r="L133" s="77"/>
      <c r="M133" s="77"/>
      <c r="N133" s="140"/>
      <c r="O133" s="140"/>
      <c r="P133" s="140"/>
      <c r="Q133" s="140"/>
      <c r="R133" s="140"/>
      <c r="S133" s="140"/>
      <c r="T133" s="140"/>
      <c r="U133" s="140"/>
      <c r="V133" s="140"/>
      <c r="W133" s="140"/>
      <c r="X133" s="140"/>
      <c r="Y133" s="168"/>
      <c r="Z133" s="153"/>
      <c r="AA133" s="153"/>
      <c r="AB133" s="153"/>
      <c r="AC133" s="153"/>
      <c r="AD133" s="153"/>
      <c r="AE133" s="158"/>
      <c r="AF133" s="184"/>
      <c r="AG133" s="164"/>
      <c r="AH133" s="175"/>
      <c r="AI133" s="272"/>
      <c r="AJ133" s="274"/>
    </row>
    <row r="134" spans="1:36" ht="14.5" customHeight="1" x14ac:dyDescent="0.45">
      <c r="A134" s="56" t="s">
        <v>228</v>
      </c>
      <c r="B134" s="57"/>
      <c r="C134" s="57"/>
      <c r="D134" s="57"/>
      <c r="E134" s="57"/>
      <c r="F134" s="58"/>
      <c r="G134" s="58"/>
      <c r="H134" s="57"/>
      <c r="I134" s="57"/>
      <c r="J134" s="58"/>
      <c r="K134" s="58"/>
      <c r="L134" s="58"/>
      <c r="M134" s="58"/>
      <c r="N134" s="43"/>
      <c r="O134" s="43"/>
      <c r="P134" s="43"/>
      <c r="Q134" s="43"/>
      <c r="R134" s="43"/>
      <c r="S134" s="43"/>
      <c r="T134" s="43"/>
      <c r="U134" s="43"/>
      <c r="V134" s="43"/>
      <c r="W134" s="43"/>
      <c r="X134" s="43"/>
      <c r="Y134" s="44"/>
      <c r="Z134" s="155"/>
      <c r="AA134" s="155"/>
      <c r="AB134" s="155"/>
      <c r="AC134" s="155"/>
      <c r="AD134" s="155"/>
      <c r="AE134" s="159"/>
      <c r="AF134" s="185"/>
      <c r="AG134" s="165"/>
      <c r="AH134" s="176"/>
      <c r="AI134" s="293" t="s">
        <v>229</v>
      </c>
      <c r="AJ134" s="46"/>
    </row>
    <row r="135" spans="1:36" ht="14.5" customHeight="1" x14ac:dyDescent="0.45">
      <c r="A135" s="55" t="s">
        <v>230</v>
      </c>
      <c r="B135" s="52"/>
      <c r="C135" s="52"/>
      <c r="D135" s="52"/>
      <c r="E135" s="52"/>
      <c r="F135" s="53"/>
      <c r="G135" s="53"/>
      <c r="H135" s="52">
        <v>1</v>
      </c>
      <c r="I135" s="52"/>
      <c r="J135" s="53"/>
      <c r="K135" s="53"/>
      <c r="L135" s="53"/>
      <c r="M135" s="53">
        <v>1</v>
      </c>
      <c r="N135" s="48"/>
      <c r="O135" s="48"/>
      <c r="P135" s="48"/>
      <c r="Q135" s="48"/>
      <c r="R135" s="48"/>
      <c r="S135" s="48"/>
      <c r="T135" s="48"/>
      <c r="U135" s="48"/>
      <c r="V135" s="48"/>
      <c r="W135" s="48"/>
      <c r="X135" s="48"/>
      <c r="Y135" s="49"/>
      <c r="Z135" s="12">
        <f t="shared" ref="Z135:Z145" si="50">SUMIF(B$4:Y$4,"X",$B135:$Y135)</f>
        <v>0</v>
      </c>
      <c r="AA135" s="12">
        <f t="shared" ref="AA135:AA145" si="51">SUMIF(B$5:Y$5,"X",$B135:$Y135)</f>
        <v>0</v>
      </c>
      <c r="AB135" s="12">
        <f t="shared" ref="AB135:AB145" si="52">SUMIF(B$6:Y$6,"X",$B135:$Y135)</f>
        <v>1</v>
      </c>
      <c r="AC135" s="12">
        <f t="shared" ref="AC135:AC145" si="53">SUMIF(B$7:Y$7,"X",$B135:$Y135)</f>
        <v>0</v>
      </c>
      <c r="AD135" s="12">
        <f t="shared" ref="AD135:AD145" si="54">SUMIF(B$8:Y$8,"F",$B135:$Y135)</f>
        <v>0</v>
      </c>
      <c r="AE135" s="13">
        <f t="shared" ref="AE135:AE145" si="55">SUMIF(B$8:Y$8,"M",$B135:$Y135)</f>
        <v>2</v>
      </c>
      <c r="AF135" s="183">
        <f t="shared" si="25"/>
        <v>2</v>
      </c>
      <c r="AG135" s="11">
        <f t="shared" ref="AG135:AG145" si="56">SUM($N135:$Y135)</f>
        <v>0</v>
      </c>
      <c r="AH135" s="174">
        <f t="shared" ref="AH135:AH145" si="57">SUM($B135:$Y135)</f>
        <v>2</v>
      </c>
      <c r="AI135" s="294"/>
      <c r="AJ135" s="54"/>
    </row>
    <row r="136" spans="1:36" ht="14.5" customHeight="1" x14ac:dyDescent="0.45">
      <c r="A136" s="55" t="s">
        <v>231</v>
      </c>
      <c r="B136" s="52"/>
      <c r="C136" s="52"/>
      <c r="D136" s="52"/>
      <c r="E136" s="52"/>
      <c r="F136" s="53"/>
      <c r="G136" s="53">
        <v>1</v>
      </c>
      <c r="H136" s="52"/>
      <c r="I136" s="52"/>
      <c r="J136" s="53">
        <v>1</v>
      </c>
      <c r="K136" s="53">
        <v>1</v>
      </c>
      <c r="L136" s="53"/>
      <c r="M136" s="53"/>
      <c r="N136" s="48"/>
      <c r="O136" s="48"/>
      <c r="P136" s="48"/>
      <c r="Q136" s="48"/>
      <c r="R136" s="48"/>
      <c r="S136" s="48"/>
      <c r="T136" s="48"/>
      <c r="U136" s="48"/>
      <c r="V136" s="48"/>
      <c r="W136" s="48"/>
      <c r="X136" s="48">
        <v>1</v>
      </c>
      <c r="Y136" s="49"/>
      <c r="Z136" s="12">
        <f t="shared" si="50"/>
        <v>2</v>
      </c>
      <c r="AA136" s="12">
        <f t="shared" si="51"/>
        <v>0</v>
      </c>
      <c r="AB136" s="12">
        <f t="shared" si="52"/>
        <v>2</v>
      </c>
      <c r="AC136" s="12">
        <f t="shared" si="53"/>
        <v>1</v>
      </c>
      <c r="AD136" s="12">
        <f t="shared" si="54"/>
        <v>3</v>
      </c>
      <c r="AE136" s="13">
        <f t="shared" si="55"/>
        <v>1</v>
      </c>
      <c r="AF136" s="183">
        <f t="shared" si="25"/>
        <v>3</v>
      </c>
      <c r="AG136" s="11">
        <f t="shared" si="56"/>
        <v>1</v>
      </c>
      <c r="AH136" s="174">
        <f t="shared" si="57"/>
        <v>4</v>
      </c>
      <c r="AI136" s="294"/>
      <c r="AJ136" s="54"/>
    </row>
    <row r="137" spans="1:36" ht="14.5" customHeight="1" x14ac:dyDescent="0.45">
      <c r="A137" s="55" t="s">
        <v>232</v>
      </c>
      <c r="B137" s="52"/>
      <c r="C137" s="52"/>
      <c r="D137" s="52"/>
      <c r="E137" s="52"/>
      <c r="F137" s="53"/>
      <c r="G137" s="53">
        <v>1</v>
      </c>
      <c r="H137" s="52"/>
      <c r="I137" s="52"/>
      <c r="J137" s="53"/>
      <c r="K137" s="53"/>
      <c r="L137" s="53"/>
      <c r="M137" s="53">
        <v>1</v>
      </c>
      <c r="N137" s="48"/>
      <c r="O137" s="48"/>
      <c r="P137" s="48"/>
      <c r="Q137" s="48"/>
      <c r="R137" s="48"/>
      <c r="S137" s="48"/>
      <c r="T137" s="48"/>
      <c r="U137" s="48"/>
      <c r="V137" s="48"/>
      <c r="W137" s="48"/>
      <c r="X137" s="48"/>
      <c r="Y137" s="49">
        <v>1</v>
      </c>
      <c r="Z137" s="12">
        <f t="shared" si="50"/>
        <v>0</v>
      </c>
      <c r="AA137" s="12">
        <f t="shared" si="51"/>
        <v>0</v>
      </c>
      <c r="AB137" s="12">
        <f t="shared" si="52"/>
        <v>1</v>
      </c>
      <c r="AC137" s="12">
        <f t="shared" si="53"/>
        <v>2</v>
      </c>
      <c r="AD137" s="12">
        <f t="shared" si="54"/>
        <v>1</v>
      </c>
      <c r="AE137" s="13">
        <f t="shared" si="55"/>
        <v>2</v>
      </c>
      <c r="AF137" s="183">
        <f t="shared" si="25"/>
        <v>2</v>
      </c>
      <c r="AG137" s="11">
        <f t="shared" si="56"/>
        <v>1</v>
      </c>
      <c r="AH137" s="174">
        <f t="shared" si="57"/>
        <v>3</v>
      </c>
      <c r="AI137" s="294"/>
      <c r="AJ137" s="54"/>
    </row>
    <row r="138" spans="1:36" ht="14.5" customHeight="1" x14ac:dyDescent="0.45">
      <c r="A138" s="147" t="s">
        <v>233</v>
      </c>
      <c r="B138" s="52"/>
      <c r="C138" s="52"/>
      <c r="D138" s="52"/>
      <c r="E138" s="52"/>
      <c r="F138" s="53"/>
      <c r="G138" s="53">
        <v>1</v>
      </c>
      <c r="H138" s="52"/>
      <c r="I138" s="52"/>
      <c r="J138" s="53"/>
      <c r="K138" s="53"/>
      <c r="L138" s="53"/>
      <c r="M138" s="53"/>
      <c r="N138" s="48"/>
      <c r="O138" s="48"/>
      <c r="P138" s="48"/>
      <c r="Q138" s="48"/>
      <c r="R138" s="48"/>
      <c r="S138" s="48">
        <v>1</v>
      </c>
      <c r="T138" s="48"/>
      <c r="U138" s="48"/>
      <c r="V138" s="48"/>
      <c r="W138" s="48"/>
      <c r="X138" s="48"/>
      <c r="Y138" s="49"/>
      <c r="Z138" s="12">
        <f t="shared" si="50"/>
        <v>0</v>
      </c>
      <c r="AA138" s="12">
        <f t="shared" si="51"/>
        <v>0</v>
      </c>
      <c r="AB138" s="12">
        <f t="shared" si="52"/>
        <v>0</v>
      </c>
      <c r="AC138" s="12">
        <f t="shared" si="53"/>
        <v>2</v>
      </c>
      <c r="AD138" s="12">
        <f t="shared" si="54"/>
        <v>1</v>
      </c>
      <c r="AE138" s="13">
        <f t="shared" si="55"/>
        <v>1</v>
      </c>
      <c r="AF138" s="183">
        <f t="shared" si="25"/>
        <v>1</v>
      </c>
      <c r="AG138" s="11">
        <f t="shared" si="56"/>
        <v>1</v>
      </c>
      <c r="AH138" s="174">
        <f t="shared" si="57"/>
        <v>2</v>
      </c>
      <c r="AI138" s="294"/>
      <c r="AJ138" s="54"/>
    </row>
    <row r="139" spans="1:36" ht="14.5" customHeight="1" x14ac:dyDescent="0.45">
      <c r="A139" s="55" t="s">
        <v>234</v>
      </c>
      <c r="B139" s="52"/>
      <c r="C139" s="52"/>
      <c r="D139" s="52"/>
      <c r="E139" s="52"/>
      <c r="F139" s="53"/>
      <c r="G139" s="53"/>
      <c r="H139" s="52"/>
      <c r="I139" s="52"/>
      <c r="J139" s="53"/>
      <c r="K139" s="53">
        <v>1</v>
      </c>
      <c r="L139" s="53"/>
      <c r="M139" s="53">
        <v>1</v>
      </c>
      <c r="N139" s="48"/>
      <c r="O139" s="48"/>
      <c r="P139" s="48"/>
      <c r="Q139" s="48"/>
      <c r="R139" s="48"/>
      <c r="S139" s="48"/>
      <c r="T139" s="48"/>
      <c r="U139" s="48"/>
      <c r="V139" s="48"/>
      <c r="W139" s="48"/>
      <c r="X139" s="48"/>
      <c r="Y139" s="49"/>
      <c r="Z139" s="12">
        <f t="shared" si="50"/>
        <v>1</v>
      </c>
      <c r="AA139" s="12">
        <f t="shared" si="51"/>
        <v>0</v>
      </c>
      <c r="AB139" s="12">
        <f t="shared" si="52"/>
        <v>2</v>
      </c>
      <c r="AC139" s="12">
        <f t="shared" si="53"/>
        <v>0</v>
      </c>
      <c r="AD139" s="12">
        <f t="shared" si="54"/>
        <v>1</v>
      </c>
      <c r="AE139" s="13">
        <f t="shared" si="55"/>
        <v>1</v>
      </c>
      <c r="AF139" s="183">
        <f t="shared" ref="AF139:AF202" si="58">SUM($B139:$M139)</f>
        <v>2</v>
      </c>
      <c r="AG139" s="11">
        <f t="shared" si="56"/>
        <v>0</v>
      </c>
      <c r="AH139" s="174">
        <f t="shared" si="57"/>
        <v>2</v>
      </c>
      <c r="AI139" s="294"/>
      <c r="AJ139" s="54"/>
    </row>
    <row r="140" spans="1:36" ht="14.5" customHeight="1" x14ac:dyDescent="0.45">
      <c r="A140" s="55" t="s">
        <v>235</v>
      </c>
      <c r="B140" s="52">
        <v>1</v>
      </c>
      <c r="C140" s="52">
        <v>1</v>
      </c>
      <c r="D140" s="52">
        <v>1</v>
      </c>
      <c r="E140" s="52">
        <v>1</v>
      </c>
      <c r="F140" s="53"/>
      <c r="G140" s="53">
        <v>1</v>
      </c>
      <c r="H140" s="52">
        <v>1</v>
      </c>
      <c r="I140" s="52">
        <v>1</v>
      </c>
      <c r="J140" s="53"/>
      <c r="K140" s="53">
        <v>1</v>
      </c>
      <c r="L140" s="53">
        <v>1</v>
      </c>
      <c r="M140" s="53"/>
      <c r="N140" s="48">
        <v>1</v>
      </c>
      <c r="O140" s="48">
        <v>1</v>
      </c>
      <c r="P140" s="48"/>
      <c r="Q140" s="48">
        <v>1</v>
      </c>
      <c r="R140" s="48">
        <v>1</v>
      </c>
      <c r="S140" s="48">
        <v>1</v>
      </c>
      <c r="T140" s="48"/>
      <c r="U140" s="48"/>
      <c r="V140" s="48"/>
      <c r="W140" s="48">
        <v>1</v>
      </c>
      <c r="X140" s="48">
        <v>1</v>
      </c>
      <c r="Y140" s="49"/>
      <c r="Z140" s="12">
        <f t="shared" si="50"/>
        <v>6</v>
      </c>
      <c r="AA140" s="12">
        <f t="shared" si="51"/>
        <v>4</v>
      </c>
      <c r="AB140" s="12">
        <f t="shared" si="52"/>
        <v>6</v>
      </c>
      <c r="AC140" s="12">
        <f t="shared" si="53"/>
        <v>2</v>
      </c>
      <c r="AD140" s="12">
        <f t="shared" si="54"/>
        <v>10</v>
      </c>
      <c r="AE140" s="13">
        <f t="shared" si="55"/>
        <v>6</v>
      </c>
      <c r="AF140" s="183">
        <f t="shared" si="58"/>
        <v>9</v>
      </c>
      <c r="AG140" s="11">
        <f t="shared" si="56"/>
        <v>7</v>
      </c>
      <c r="AH140" s="174">
        <f t="shared" si="57"/>
        <v>16</v>
      </c>
      <c r="AI140" s="294"/>
      <c r="AJ140" s="54"/>
    </row>
    <row r="141" spans="1:36" ht="14.5" customHeight="1" x14ac:dyDescent="0.45">
      <c r="A141" s="51" t="s">
        <v>236</v>
      </c>
      <c r="B141" s="52">
        <v>1</v>
      </c>
      <c r="C141" s="52">
        <v>1</v>
      </c>
      <c r="D141" s="52"/>
      <c r="E141" s="52">
        <v>1</v>
      </c>
      <c r="F141" s="53"/>
      <c r="G141" s="53">
        <v>1</v>
      </c>
      <c r="H141" s="52">
        <v>1</v>
      </c>
      <c r="I141" s="52">
        <v>1</v>
      </c>
      <c r="J141" s="53"/>
      <c r="K141" s="53">
        <v>1</v>
      </c>
      <c r="L141" s="53">
        <v>1</v>
      </c>
      <c r="M141" s="53"/>
      <c r="N141" s="48">
        <v>1</v>
      </c>
      <c r="O141" s="48"/>
      <c r="P141" s="48"/>
      <c r="Q141" s="48">
        <v>1</v>
      </c>
      <c r="R141" s="48">
        <v>1</v>
      </c>
      <c r="S141" s="48">
        <v>1</v>
      </c>
      <c r="T141" s="48"/>
      <c r="U141" s="48"/>
      <c r="V141" s="48"/>
      <c r="W141" s="48">
        <v>1</v>
      </c>
      <c r="X141" s="48">
        <v>1</v>
      </c>
      <c r="Y141" s="49"/>
      <c r="Z141" s="12">
        <f t="shared" si="50"/>
        <v>5</v>
      </c>
      <c r="AA141" s="12">
        <f t="shared" si="51"/>
        <v>3</v>
      </c>
      <c r="AB141" s="12">
        <f t="shared" si="52"/>
        <v>6</v>
      </c>
      <c r="AC141" s="12">
        <f t="shared" si="53"/>
        <v>2</v>
      </c>
      <c r="AD141" s="12">
        <f t="shared" si="54"/>
        <v>9</v>
      </c>
      <c r="AE141" s="13">
        <f t="shared" si="55"/>
        <v>5</v>
      </c>
      <c r="AF141" s="183">
        <f t="shared" si="58"/>
        <v>8</v>
      </c>
      <c r="AG141" s="11">
        <f t="shared" si="56"/>
        <v>6</v>
      </c>
      <c r="AH141" s="174">
        <f t="shared" si="57"/>
        <v>14</v>
      </c>
      <c r="AI141" s="294"/>
      <c r="AJ141" s="54"/>
    </row>
    <row r="142" spans="1:36" ht="14.5" customHeight="1" x14ac:dyDescent="0.45">
      <c r="A142" s="51" t="s">
        <v>237</v>
      </c>
      <c r="B142" s="52"/>
      <c r="C142" s="52"/>
      <c r="D142" s="52"/>
      <c r="E142" s="52"/>
      <c r="F142" s="53"/>
      <c r="G142" s="53"/>
      <c r="H142" s="52"/>
      <c r="I142" s="52"/>
      <c r="J142" s="53"/>
      <c r="K142" s="53">
        <v>1</v>
      </c>
      <c r="L142" s="53"/>
      <c r="M142" s="53"/>
      <c r="N142" s="48"/>
      <c r="O142" s="48"/>
      <c r="P142" s="48"/>
      <c r="Q142" s="48"/>
      <c r="R142" s="48"/>
      <c r="S142" s="48"/>
      <c r="T142" s="48"/>
      <c r="U142" s="48"/>
      <c r="V142" s="48"/>
      <c r="W142" s="48">
        <v>1</v>
      </c>
      <c r="X142" s="48">
        <v>1</v>
      </c>
      <c r="Y142" s="49"/>
      <c r="Z142" s="12">
        <f t="shared" si="50"/>
        <v>2</v>
      </c>
      <c r="AA142" s="12">
        <f t="shared" si="51"/>
        <v>0</v>
      </c>
      <c r="AB142" s="12">
        <f t="shared" si="52"/>
        <v>2</v>
      </c>
      <c r="AC142" s="12">
        <f t="shared" si="53"/>
        <v>0</v>
      </c>
      <c r="AD142" s="12">
        <f t="shared" si="54"/>
        <v>2</v>
      </c>
      <c r="AE142" s="13">
        <f t="shared" si="55"/>
        <v>1</v>
      </c>
      <c r="AF142" s="183">
        <f t="shared" si="58"/>
        <v>1</v>
      </c>
      <c r="AG142" s="11">
        <f t="shared" si="56"/>
        <v>2</v>
      </c>
      <c r="AH142" s="174">
        <f t="shared" si="57"/>
        <v>3</v>
      </c>
      <c r="AI142" s="294"/>
      <c r="AJ142" s="54"/>
    </row>
    <row r="143" spans="1:36" ht="14.5" customHeight="1" x14ac:dyDescent="0.45">
      <c r="A143" s="190" t="s">
        <v>238</v>
      </c>
      <c r="B143" s="52"/>
      <c r="C143" s="52"/>
      <c r="D143" s="52"/>
      <c r="E143" s="52"/>
      <c r="F143" s="53"/>
      <c r="G143" s="53"/>
      <c r="H143" s="52"/>
      <c r="I143" s="52"/>
      <c r="J143" s="53"/>
      <c r="K143" s="53"/>
      <c r="L143" s="53"/>
      <c r="M143" s="53"/>
      <c r="N143" s="48">
        <v>1</v>
      </c>
      <c r="O143" s="48"/>
      <c r="P143" s="48"/>
      <c r="Q143" s="48"/>
      <c r="R143" s="48">
        <v>1</v>
      </c>
      <c r="S143" s="48"/>
      <c r="T143" s="48"/>
      <c r="U143" s="48"/>
      <c r="V143" s="48"/>
      <c r="W143" s="48">
        <v>1</v>
      </c>
      <c r="X143" s="48">
        <v>1</v>
      </c>
      <c r="Y143" s="49"/>
      <c r="Z143" s="12">
        <f t="shared" si="50"/>
        <v>2</v>
      </c>
      <c r="AA143" s="12">
        <f t="shared" si="51"/>
        <v>0</v>
      </c>
      <c r="AB143" s="12">
        <f t="shared" si="52"/>
        <v>2</v>
      </c>
      <c r="AC143" s="12">
        <f t="shared" si="53"/>
        <v>0</v>
      </c>
      <c r="AD143" s="12">
        <f t="shared" si="54"/>
        <v>3</v>
      </c>
      <c r="AE143" s="13">
        <f t="shared" si="55"/>
        <v>1</v>
      </c>
      <c r="AF143" s="183">
        <f t="shared" si="58"/>
        <v>0</v>
      </c>
      <c r="AG143" s="11">
        <f t="shared" si="56"/>
        <v>4</v>
      </c>
      <c r="AH143" s="174">
        <f t="shared" si="57"/>
        <v>4</v>
      </c>
      <c r="AI143" s="294"/>
      <c r="AJ143" s="54"/>
    </row>
    <row r="144" spans="1:36" ht="14.5" customHeight="1" x14ac:dyDescent="0.45">
      <c r="A144" s="51" t="s">
        <v>239</v>
      </c>
      <c r="B144" s="52"/>
      <c r="C144" s="52"/>
      <c r="D144" s="52">
        <v>1</v>
      </c>
      <c r="E144" s="52"/>
      <c r="F144" s="53"/>
      <c r="G144" s="53"/>
      <c r="H144" s="52"/>
      <c r="I144" s="52">
        <v>1</v>
      </c>
      <c r="J144" s="53"/>
      <c r="K144" s="53"/>
      <c r="L144" s="53"/>
      <c r="M144" s="53"/>
      <c r="N144" s="48">
        <v>1</v>
      </c>
      <c r="O144" s="48">
        <v>1</v>
      </c>
      <c r="P144" s="48"/>
      <c r="Q144" s="48"/>
      <c r="R144" s="48"/>
      <c r="S144" s="48"/>
      <c r="T144" s="48"/>
      <c r="U144" s="48"/>
      <c r="V144" s="48"/>
      <c r="W144" s="48"/>
      <c r="X144" s="48"/>
      <c r="Y144" s="49"/>
      <c r="Z144" s="12">
        <f t="shared" si="50"/>
        <v>1</v>
      </c>
      <c r="AA144" s="12">
        <f t="shared" si="51"/>
        <v>2</v>
      </c>
      <c r="AB144" s="12">
        <f t="shared" si="52"/>
        <v>2</v>
      </c>
      <c r="AC144" s="12">
        <f t="shared" si="53"/>
        <v>0</v>
      </c>
      <c r="AD144" s="12">
        <f t="shared" si="54"/>
        <v>2</v>
      </c>
      <c r="AE144" s="13">
        <f t="shared" si="55"/>
        <v>2</v>
      </c>
      <c r="AF144" s="183">
        <f t="shared" si="58"/>
        <v>2</v>
      </c>
      <c r="AG144" s="11">
        <f t="shared" si="56"/>
        <v>2</v>
      </c>
      <c r="AH144" s="174">
        <f t="shared" si="57"/>
        <v>4</v>
      </c>
      <c r="AI144" s="294"/>
      <c r="AJ144" s="54"/>
    </row>
    <row r="145" spans="1:36" ht="14.5" customHeight="1" x14ac:dyDescent="0.45">
      <c r="A145" s="51" t="s">
        <v>240</v>
      </c>
      <c r="B145" s="52"/>
      <c r="C145" s="52"/>
      <c r="D145" s="52"/>
      <c r="E145" s="52"/>
      <c r="F145" s="53"/>
      <c r="G145" s="53"/>
      <c r="H145" s="52">
        <v>1</v>
      </c>
      <c r="I145" s="52"/>
      <c r="J145" s="53"/>
      <c r="K145" s="53"/>
      <c r="L145" s="53"/>
      <c r="M145" s="53"/>
      <c r="N145" s="48"/>
      <c r="O145" s="48"/>
      <c r="P145" s="48"/>
      <c r="Q145" s="48"/>
      <c r="R145" s="48"/>
      <c r="S145" s="48"/>
      <c r="T145" s="48"/>
      <c r="U145" s="48"/>
      <c r="V145" s="48"/>
      <c r="W145" s="48"/>
      <c r="X145" s="48"/>
      <c r="Y145" s="49"/>
      <c r="Z145" s="12">
        <f t="shared" si="50"/>
        <v>0</v>
      </c>
      <c r="AA145" s="12">
        <f t="shared" si="51"/>
        <v>0</v>
      </c>
      <c r="AB145" s="12">
        <f t="shared" si="52"/>
        <v>0</v>
      </c>
      <c r="AC145" s="12">
        <f t="shared" si="53"/>
        <v>0</v>
      </c>
      <c r="AD145" s="12">
        <f t="shared" si="54"/>
        <v>0</v>
      </c>
      <c r="AE145" s="13">
        <f t="shared" si="55"/>
        <v>1</v>
      </c>
      <c r="AF145" s="183">
        <f t="shared" si="58"/>
        <v>1</v>
      </c>
      <c r="AG145" s="11">
        <f t="shared" si="56"/>
        <v>0</v>
      </c>
      <c r="AH145" s="174">
        <f t="shared" si="57"/>
        <v>1</v>
      </c>
      <c r="AI145" s="294"/>
      <c r="AJ145" s="54"/>
    </row>
    <row r="146" spans="1:36" ht="14.5" customHeight="1" x14ac:dyDescent="0.45">
      <c r="A146" s="56" t="s">
        <v>241</v>
      </c>
      <c r="B146" s="57"/>
      <c r="C146" s="57"/>
      <c r="D146" s="57"/>
      <c r="E146" s="57"/>
      <c r="F146" s="58"/>
      <c r="G146" s="58"/>
      <c r="H146" s="57"/>
      <c r="I146" s="57"/>
      <c r="J146" s="58"/>
      <c r="K146" s="58"/>
      <c r="L146" s="58"/>
      <c r="M146" s="58"/>
      <c r="N146" s="43"/>
      <c r="O146" s="43"/>
      <c r="P146" s="43"/>
      <c r="Q146" s="43"/>
      <c r="R146" s="43"/>
      <c r="S146" s="43"/>
      <c r="T146" s="43"/>
      <c r="U146" s="43"/>
      <c r="V146" s="43"/>
      <c r="W146" s="43"/>
      <c r="X146" s="43"/>
      <c r="Y146" s="44"/>
      <c r="Z146" s="155"/>
      <c r="AA146" s="155"/>
      <c r="AB146" s="155"/>
      <c r="AC146" s="155"/>
      <c r="AD146" s="155"/>
      <c r="AE146" s="159"/>
      <c r="AF146" s="185"/>
      <c r="AG146" s="165"/>
      <c r="AH146" s="176"/>
      <c r="AI146" s="294"/>
      <c r="AJ146" s="54"/>
    </row>
    <row r="147" spans="1:36" ht="14.5" customHeight="1" x14ac:dyDescent="0.45">
      <c r="A147" s="55" t="s">
        <v>242</v>
      </c>
      <c r="B147" s="52"/>
      <c r="C147" s="52"/>
      <c r="D147" s="52"/>
      <c r="E147" s="52"/>
      <c r="F147" s="53"/>
      <c r="G147" s="53"/>
      <c r="H147" s="52"/>
      <c r="I147" s="52"/>
      <c r="J147" s="53">
        <v>1</v>
      </c>
      <c r="K147" s="53"/>
      <c r="L147" s="53"/>
      <c r="M147" s="53"/>
      <c r="N147" s="48"/>
      <c r="O147" s="48"/>
      <c r="P147" s="48">
        <v>1</v>
      </c>
      <c r="Q147" s="48"/>
      <c r="R147" s="48"/>
      <c r="S147" s="48"/>
      <c r="T147" s="48">
        <v>1</v>
      </c>
      <c r="U147" s="48">
        <v>1</v>
      </c>
      <c r="V147" s="48"/>
      <c r="W147" s="48"/>
      <c r="X147" s="48">
        <v>1</v>
      </c>
      <c r="Y147" s="49"/>
      <c r="Z147" s="12">
        <f t="shared" ref="Z147:Z154" si="59">SUMIF(B$4:Y$4,"X",$B147:$Y147)</f>
        <v>2</v>
      </c>
      <c r="AA147" s="12">
        <f t="shared" ref="AA147:AA154" si="60">SUMIF(B$5:Y$5,"X",$B147:$Y147)</f>
        <v>1</v>
      </c>
      <c r="AB147" s="12">
        <f t="shared" ref="AB147:AB154" si="61">SUMIF(B$6:Y$6,"X",$B147:$Y147)</f>
        <v>2</v>
      </c>
      <c r="AC147" s="12">
        <f t="shared" ref="AC147:AC154" si="62">SUMIF(B$7:Y$7,"X",$B147:$Y147)</f>
        <v>0</v>
      </c>
      <c r="AD147" s="12">
        <f t="shared" ref="AD147:AD154" si="63">SUMIF(B$8:Y$8,"F",$B147:$Y147)</f>
        <v>3</v>
      </c>
      <c r="AE147" s="13">
        <f t="shared" ref="AE147:AE154" si="64">SUMIF(B$8:Y$8,"M",$B147:$Y147)</f>
        <v>2</v>
      </c>
      <c r="AF147" s="183">
        <f t="shared" si="58"/>
        <v>1</v>
      </c>
      <c r="AG147" s="11">
        <f t="shared" ref="AG147:AG154" si="65">SUM($N147:$Y147)</f>
        <v>4</v>
      </c>
      <c r="AH147" s="174">
        <f t="shared" ref="AH147:AH154" si="66">SUM($B147:$Y147)</f>
        <v>5</v>
      </c>
      <c r="AI147" s="294"/>
      <c r="AJ147" s="54"/>
    </row>
    <row r="148" spans="1:36" ht="14.5" customHeight="1" x14ac:dyDescent="0.45">
      <c r="A148" s="55" t="s">
        <v>243</v>
      </c>
      <c r="B148" s="52">
        <v>1</v>
      </c>
      <c r="C148" s="52"/>
      <c r="D148" s="52"/>
      <c r="E148" s="52"/>
      <c r="F148" s="53">
        <v>1</v>
      </c>
      <c r="G148" s="53"/>
      <c r="H148" s="52"/>
      <c r="I148" s="52"/>
      <c r="J148" s="53"/>
      <c r="K148" s="53"/>
      <c r="L148" s="53"/>
      <c r="M148" s="53"/>
      <c r="N148" s="48"/>
      <c r="O148" s="48"/>
      <c r="P148" s="48">
        <v>1</v>
      </c>
      <c r="Q148" s="48"/>
      <c r="R148" s="48"/>
      <c r="S148" s="48"/>
      <c r="T148" s="48">
        <v>1</v>
      </c>
      <c r="U148" s="48">
        <v>1</v>
      </c>
      <c r="V148" s="48">
        <v>1</v>
      </c>
      <c r="W148" s="48"/>
      <c r="X148" s="48"/>
      <c r="Y148" s="49"/>
      <c r="Z148" s="12">
        <f t="shared" si="59"/>
        <v>2</v>
      </c>
      <c r="AA148" s="12">
        <f t="shared" si="60"/>
        <v>1</v>
      </c>
      <c r="AB148" s="12">
        <f t="shared" si="61"/>
        <v>2</v>
      </c>
      <c r="AC148" s="12">
        <f t="shared" si="62"/>
        <v>2</v>
      </c>
      <c r="AD148" s="12">
        <f t="shared" si="63"/>
        <v>3</v>
      </c>
      <c r="AE148" s="13">
        <f t="shared" si="64"/>
        <v>3</v>
      </c>
      <c r="AF148" s="183">
        <f t="shared" si="58"/>
        <v>2</v>
      </c>
      <c r="AG148" s="11">
        <f t="shared" si="65"/>
        <v>4</v>
      </c>
      <c r="AH148" s="174">
        <f t="shared" si="66"/>
        <v>6</v>
      </c>
      <c r="AI148" s="294"/>
      <c r="AJ148" s="54"/>
    </row>
    <row r="149" spans="1:36" ht="14.5" customHeight="1" x14ac:dyDescent="0.45">
      <c r="A149" s="51" t="s">
        <v>244</v>
      </c>
      <c r="B149" s="52">
        <v>1</v>
      </c>
      <c r="C149" s="52"/>
      <c r="D149" s="52"/>
      <c r="E149" s="52"/>
      <c r="F149" s="53"/>
      <c r="G149" s="53"/>
      <c r="H149" s="52"/>
      <c r="I149" s="52"/>
      <c r="J149" s="53"/>
      <c r="K149" s="53"/>
      <c r="L149" s="53"/>
      <c r="M149" s="53"/>
      <c r="N149" s="48"/>
      <c r="O149" s="48"/>
      <c r="P149" s="48"/>
      <c r="Q149" s="48"/>
      <c r="R149" s="48"/>
      <c r="S149" s="48"/>
      <c r="T149" s="48"/>
      <c r="U149" s="48"/>
      <c r="V149" s="48"/>
      <c r="W149" s="48"/>
      <c r="X149" s="48"/>
      <c r="Y149" s="49"/>
      <c r="Z149" s="12">
        <f t="shared" si="59"/>
        <v>1</v>
      </c>
      <c r="AA149" s="12">
        <f t="shared" si="60"/>
        <v>0</v>
      </c>
      <c r="AB149" s="12">
        <f t="shared" si="61"/>
        <v>1</v>
      </c>
      <c r="AC149" s="12">
        <f t="shared" si="62"/>
        <v>0</v>
      </c>
      <c r="AD149" s="12">
        <f t="shared" si="63"/>
        <v>1</v>
      </c>
      <c r="AE149" s="13">
        <f t="shared" si="64"/>
        <v>0</v>
      </c>
      <c r="AF149" s="183">
        <f t="shared" si="58"/>
        <v>1</v>
      </c>
      <c r="AG149" s="11">
        <f t="shared" si="65"/>
        <v>0</v>
      </c>
      <c r="AH149" s="174">
        <f t="shared" si="66"/>
        <v>1</v>
      </c>
      <c r="AI149" s="294"/>
      <c r="AJ149" s="54" t="s">
        <v>245</v>
      </c>
    </row>
    <row r="150" spans="1:36" ht="14.5" customHeight="1" x14ac:dyDescent="0.45">
      <c r="A150" s="55" t="s">
        <v>246</v>
      </c>
      <c r="B150" s="52"/>
      <c r="C150" s="52"/>
      <c r="D150" s="52"/>
      <c r="E150" s="52"/>
      <c r="F150" s="53"/>
      <c r="G150" s="53"/>
      <c r="H150" s="52">
        <v>1</v>
      </c>
      <c r="I150" s="52"/>
      <c r="J150" s="53"/>
      <c r="K150" s="53"/>
      <c r="L150" s="53"/>
      <c r="M150" s="53"/>
      <c r="N150" s="48"/>
      <c r="O150" s="48"/>
      <c r="P150" s="48"/>
      <c r="Q150" s="48"/>
      <c r="R150" s="48"/>
      <c r="S150" s="48"/>
      <c r="T150" s="48"/>
      <c r="U150" s="48"/>
      <c r="V150" s="48"/>
      <c r="W150" s="48"/>
      <c r="X150" s="48"/>
      <c r="Y150" s="49"/>
      <c r="Z150" s="12">
        <f t="shared" si="59"/>
        <v>0</v>
      </c>
      <c r="AA150" s="12">
        <f t="shared" si="60"/>
        <v>0</v>
      </c>
      <c r="AB150" s="12">
        <f t="shared" si="61"/>
        <v>0</v>
      </c>
      <c r="AC150" s="12">
        <f t="shared" si="62"/>
        <v>0</v>
      </c>
      <c r="AD150" s="12">
        <f t="shared" si="63"/>
        <v>0</v>
      </c>
      <c r="AE150" s="13">
        <f t="shared" si="64"/>
        <v>1</v>
      </c>
      <c r="AF150" s="183">
        <f t="shared" si="58"/>
        <v>1</v>
      </c>
      <c r="AG150" s="11">
        <f t="shared" si="65"/>
        <v>0</v>
      </c>
      <c r="AH150" s="174">
        <f t="shared" si="66"/>
        <v>1</v>
      </c>
      <c r="AI150" s="294"/>
      <c r="AJ150" s="54"/>
    </row>
    <row r="151" spans="1:36" ht="14.5" customHeight="1" x14ac:dyDescent="0.45">
      <c r="A151" s="55" t="s">
        <v>247</v>
      </c>
      <c r="B151" s="52">
        <v>1</v>
      </c>
      <c r="C151" s="52"/>
      <c r="D151" s="52"/>
      <c r="E151" s="52"/>
      <c r="F151" s="53"/>
      <c r="G151" s="53"/>
      <c r="H151" s="52">
        <v>1</v>
      </c>
      <c r="I151" s="52">
        <v>1</v>
      </c>
      <c r="J151" s="53"/>
      <c r="K151" s="53"/>
      <c r="L151" s="53"/>
      <c r="M151" s="53"/>
      <c r="N151" s="48"/>
      <c r="O151" s="48"/>
      <c r="P151" s="48"/>
      <c r="Q151" s="48"/>
      <c r="R151" s="48"/>
      <c r="S151" s="48"/>
      <c r="T151" s="48"/>
      <c r="U151" s="48"/>
      <c r="V151" s="48"/>
      <c r="W151" s="48"/>
      <c r="X151" s="48"/>
      <c r="Y151" s="49"/>
      <c r="Z151" s="12">
        <f t="shared" si="59"/>
        <v>1</v>
      </c>
      <c r="AA151" s="12">
        <f t="shared" si="60"/>
        <v>1</v>
      </c>
      <c r="AB151" s="12">
        <f t="shared" si="61"/>
        <v>2</v>
      </c>
      <c r="AC151" s="12">
        <f t="shared" si="62"/>
        <v>0</v>
      </c>
      <c r="AD151" s="12">
        <f t="shared" si="63"/>
        <v>1</v>
      </c>
      <c r="AE151" s="13">
        <f t="shared" si="64"/>
        <v>2</v>
      </c>
      <c r="AF151" s="183">
        <f t="shared" si="58"/>
        <v>3</v>
      </c>
      <c r="AG151" s="11">
        <f t="shared" si="65"/>
        <v>0</v>
      </c>
      <c r="AH151" s="174">
        <f t="shared" si="66"/>
        <v>3</v>
      </c>
      <c r="AI151" s="294"/>
      <c r="AJ151" s="54"/>
    </row>
    <row r="152" spans="1:36" ht="14.5" customHeight="1" x14ac:dyDescent="0.45">
      <c r="A152" s="55" t="s">
        <v>248</v>
      </c>
      <c r="B152" s="52">
        <v>1</v>
      </c>
      <c r="C152" s="52"/>
      <c r="D152" s="52"/>
      <c r="E152" s="52">
        <v>1</v>
      </c>
      <c r="F152" s="53"/>
      <c r="G152" s="53"/>
      <c r="H152" s="52">
        <v>1</v>
      </c>
      <c r="I152" s="52">
        <v>1</v>
      </c>
      <c r="J152" s="53">
        <v>1</v>
      </c>
      <c r="K152" s="53"/>
      <c r="L152" s="53">
        <v>1</v>
      </c>
      <c r="M152" s="53"/>
      <c r="N152" s="48"/>
      <c r="O152" s="48"/>
      <c r="P152" s="48"/>
      <c r="Q152" s="48"/>
      <c r="R152" s="48"/>
      <c r="S152" s="48"/>
      <c r="T152" s="48">
        <v>1</v>
      </c>
      <c r="U152" s="48">
        <v>1</v>
      </c>
      <c r="V152" s="48"/>
      <c r="W152" s="48"/>
      <c r="X152" s="48"/>
      <c r="Y152" s="49"/>
      <c r="Z152" s="12">
        <f t="shared" si="59"/>
        <v>3</v>
      </c>
      <c r="AA152" s="12">
        <f t="shared" si="60"/>
        <v>3</v>
      </c>
      <c r="AB152" s="12">
        <f t="shared" si="61"/>
        <v>3</v>
      </c>
      <c r="AC152" s="12">
        <f t="shared" si="62"/>
        <v>0</v>
      </c>
      <c r="AD152" s="12">
        <f t="shared" si="63"/>
        <v>4</v>
      </c>
      <c r="AE152" s="13">
        <f t="shared" si="64"/>
        <v>4</v>
      </c>
      <c r="AF152" s="183">
        <f t="shared" si="58"/>
        <v>6</v>
      </c>
      <c r="AG152" s="11">
        <f t="shared" si="65"/>
        <v>2</v>
      </c>
      <c r="AH152" s="174">
        <f t="shared" si="66"/>
        <v>8</v>
      </c>
      <c r="AI152" s="294"/>
      <c r="AJ152" s="54"/>
    </row>
    <row r="153" spans="1:36" ht="14.5" customHeight="1" x14ac:dyDescent="0.45">
      <c r="A153" s="91" t="s">
        <v>249</v>
      </c>
      <c r="B153" s="52"/>
      <c r="C153" s="52"/>
      <c r="D153" s="52">
        <v>1</v>
      </c>
      <c r="E153" s="52"/>
      <c r="F153" s="53"/>
      <c r="G153" s="53"/>
      <c r="H153" s="52"/>
      <c r="I153" s="52"/>
      <c r="J153" s="53"/>
      <c r="K153" s="53"/>
      <c r="L153" s="53">
        <v>1</v>
      </c>
      <c r="M153" s="53"/>
      <c r="N153" s="48"/>
      <c r="O153" s="48"/>
      <c r="P153" s="48">
        <v>1</v>
      </c>
      <c r="Q153" s="48"/>
      <c r="R153" s="48"/>
      <c r="S153" s="48"/>
      <c r="T153" s="48"/>
      <c r="U153" s="48"/>
      <c r="V153" s="48"/>
      <c r="W153" s="48"/>
      <c r="X153" s="48"/>
      <c r="Y153" s="49"/>
      <c r="Z153" s="12">
        <f t="shared" si="59"/>
        <v>0</v>
      </c>
      <c r="AA153" s="12">
        <f t="shared" si="60"/>
        <v>1</v>
      </c>
      <c r="AB153" s="12">
        <f t="shared" si="61"/>
        <v>2</v>
      </c>
      <c r="AC153" s="12">
        <f t="shared" si="62"/>
        <v>0</v>
      </c>
      <c r="AD153" s="12">
        <f t="shared" si="63"/>
        <v>2</v>
      </c>
      <c r="AE153" s="13">
        <f t="shared" si="64"/>
        <v>1</v>
      </c>
      <c r="AF153" s="183">
        <f t="shared" si="58"/>
        <v>2</v>
      </c>
      <c r="AG153" s="11">
        <f t="shared" si="65"/>
        <v>1</v>
      </c>
      <c r="AH153" s="174">
        <f t="shared" si="66"/>
        <v>3</v>
      </c>
      <c r="AI153" s="294"/>
      <c r="AJ153" s="54" t="s">
        <v>250</v>
      </c>
    </row>
    <row r="154" spans="1:36" ht="14.5" customHeight="1" x14ac:dyDescent="0.45">
      <c r="A154" s="55" t="s">
        <v>251</v>
      </c>
      <c r="B154" s="52"/>
      <c r="C154" s="52"/>
      <c r="D154" s="52"/>
      <c r="E154" s="52"/>
      <c r="F154" s="53"/>
      <c r="G154" s="53"/>
      <c r="H154" s="52">
        <v>1</v>
      </c>
      <c r="I154" s="52"/>
      <c r="J154" s="53"/>
      <c r="K154" s="53"/>
      <c r="L154" s="53"/>
      <c r="M154" s="53"/>
      <c r="N154" s="48"/>
      <c r="O154" s="48"/>
      <c r="P154" s="48"/>
      <c r="Q154" s="48"/>
      <c r="R154" s="48"/>
      <c r="S154" s="48"/>
      <c r="T154" s="48"/>
      <c r="U154" s="48"/>
      <c r="V154" s="48"/>
      <c r="W154" s="48"/>
      <c r="X154" s="48"/>
      <c r="Y154" s="49"/>
      <c r="Z154" s="12">
        <f t="shared" si="59"/>
        <v>0</v>
      </c>
      <c r="AA154" s="12">
        <f t="shared" si="60"/>
        <v>0</v>
      </c>
      <c r="AB154" s="12">
        <f t="shared" si="61"/>
        <v>0</v>
      </c>
      <c r="AC154" s="12">
        <f t="shared" si="62"/>
        <v>0</v>
      </c>
      <c r="AD154" s="12">
        <f t="shared" si="63"/>
        <v>0</v>
      </c>
      <c r="AE154" s="13">
        <f t="shared" si="64"/>
        <v>1</v>
      </c>
      <c r="AF154" s="183">
        <f t="shared" si="58"/>
        <v>1</v>
      </c>
      <c r="AG154" s="11">
        <f t="shared" si="65"/>
        <v>0</v>
      </c>
      <c r="AH154" s="174">
        <f t="shared" si="66"/>
        <v>1</v>
      </c>
      <c r="AI154" s="294"/>
      <c r="AJ154" s="54"/>
    </row>
    <row r="155" spans="1:36" ht="33" x14ac:dyDescent="0.45">
      <c r="A155" s="75" t="s">
        <v>252</v>
      </c>
      <c r="B155" s="76"/>
      <c r="C155" s="76"/>
      <c r="D155" s="76"/>
      <c r="E155" s="76"/>
      <c r="F155" s="77"/>
      <c r="G155" s="77"/>
      <c r="H155" s="76"/>
      <c r="I155" s="76"/>
      <c r="J155" s="77"/>
      <c r="K155" s="77"/>
      <c r="L155" s="77"/>
      <c r="M155" s="77"/>
      <c r="N155" s="140"/>
      <c r="O155" s="140"/>
      <c r="P155" s="140"/>
      <c r="Q155" s="140"/>
      <c r="R155" s="140"/>
      <c r="S155" s="140"/>
      <c r="T155" s="140"/>
      <c r="U155" s="140"/>
      <c r="V155" s="140"/>
      <c r="W155" s="140"/>
      <c r="X155" s="140"/>
      <c r="Y155" s="168"/>
      <c r="Z155" s="153"/>
      <c r="AA155" s="153"/>
      <c r="AB155" s="153"/>
      <c r="AC155" s="153"/>
      <c r="AD155" s="153"/>
      <c r="AE155" s="158"/>
      <c r="AF155" s="184"/>
      <c r="AG155" s="164"/>
      <c r="AH155" s="175"/>
      <c r="AI155" s="272"/>
      <c r="AJ155" s="274"/>
    </row>
    <row r="156" spans="1:36" ht="14.5" customHeight="1" x14ac:dyDescent="0.45">
      <c r="A156" s="56" t="s">
        <v>253</v>
      </c>
      <c r="B156" s="57"/>
      <c r="C156" s="57"/>
      <c r="D156" s="57"/>
      <c r="E156" s="57"/>
      <c r="F156" s="58"/>
      <c r="G156" s="58"/>
      <c r="H156" s="57"/>
      <c r="I156" s="57"/>
      <c r="J156" s="58"/>
      <c r="K156" s="58"/>
      <c r="L156" s="58"/>
      <c r="M156" s="58"/>
      <c r="N156" s="43"/>
      <c r="O156" s="43"/>
      <c r="P156" s="43"/>
      <c r="Q156" s="43"/>
      <c r="R156" s="43"/>
      <c r="S156" s="43"/>
      <c r="T156" s="43"/>
      <c r="U156" s="43"/>
      <c r="V156" s="43"/>
      <c r="W156" s="43"/>
      <c r="X156" s="43"/>
      <c r="Y156" s="44"/>
      <c r="Z156" s="12">
        <f t="shared" ref="Z156:Z162" si="67">SUMIF(B$4:Y$4,"X",$B156:$Y156)</f>
        <v>0</v>
      </c>
      <c r="AA156" s="12">
        <f t="shared" ref="AA156:AA162" si="68">SUMIF(B$5:Y$5,"X",$B156:$Y156)</f>
        <v>0</v>
      </c>
      <c r="AB156" s="12">
        <f t="shared" ref="AB156:AB162" si="69">SUMIF(B$6:Y$6,"X",$B156:$Y156)</f>
        <v>0</v>
      </c>
      <c r="AC156" s="12">
        <f t="shared" ref="AC156:AC162" si="70">SUMIF(B$7:Y$7,"X",$B156:$Y156)</f>
        <v>0</v>
      </c>
      <c r="AD156" s="12">
        <f t="shared" ref="AD156:AD162" si="71">SUMIF(B$8:Y$8,"F",$B156:$Y156)</f>
        <v>0</v>
      </c>
      <c r="AE156" s="13">
        <f t="shared" ref="AE156:AE162" si="72">SUMIF(B$8:Y$8,"M",$B156:$Y156)</f>
        <v>0</v>
      </c>
      <c r="AF156" s="183">
        <f t="shared" si="58"/>
        <v>0</v>
      </c>
      <c r="AG156" s="11">
        <f t="shared" ref="AG156:AG162" si="73">SUM($N156:$Y156)</f>
        <v>0</v>
      </c>
      <c r="AH156" s="174">
        <f t="shared" ref="AH156:AH162" si="74">SUM($B156:$Y156)</f>
        <v>0</v>
      </c>
      <c r="AI156" s="150"/>
      <c r="AJ156" s="46"/>
    </row>
    <row r="157" spans="1:36" ht="14.5" customHeight="1" x14ac:dyDescent="0.45">
      <c r="A157" s="101" t="s">
        <v>254</v>
      </c>
      <c r="B157" s="52"/>
      <c r="C157" s="52"/>
      <c r="D157" s="52"/>
      <c r="E157" s="52"/>
      <c r="F157" s="53">
        <v>1</v>
      </c>
      <c r="G157" s="53">
        <v>1</v>
      </c>
      <c r="H157" s="52">
        <v>1</v>
      </c>
      <c r="I157" s="52">
        <v>1</v>
      </c>
      <c r="J157" s="53"/>
      <c r="K157" s="53"/>
      <c r="L157" s="53"/>
      <c r="M157" s="53"/>
      <c r="N157" s="48"/>
      <c r="O157" s="48"/>
      <c r="P157" s="48"/>
      <c r="Q157" s="48"/>
      <c r="R157" s="48"/>
      <c r="S157" s="48"/>
      <c r="T157" s="48"/>
      <c r="U157" s="48"/>
      <c r="V157" s="48"/>
      <c r="W157" s="48"/>
      <c r="X157" s="48"/>
      <c r="Y157" s="49"/>
      <c r="Z157" s="12">
        <f t="shared" si="67"/>
        <v>0</v>
      </c>
      <c r="AA157" s="12">
        <f t="shared" si="68"/>
        <v>1</v>
      </c>
      <c r="AB157" s="12">
        <f t="shared" si="69"/>
        <v>1</v>
      </c>
      <c r="AC157" s="12">
        <f t="shared" si="70"/>
        <v>2</v>
      </c>
      <c r="AD157" s="12">
        <f t="shared" si="71"/>
        <v>1</v>
      </c>
      <c r="AE157" s="13">
        <f t="shared" si="72"/>
        <v>3</v>
      </c>
      <c r="AF157" s="183">
        <f t="shared" si="58"/>
        <v>4</v>
      </c>
      <c r="AG157" s="11">
        <f t="shared" si="73"/>
        <v>0</v>
      </c>
      <c r="AH157" s="174">
        <f t="shared" si="74"/>
        <v>4</v>
      </c>
      <c r="AI157" s="295" t="s">
        <v>255</v>
      </c>
      <c r="AJ157" s="54"/>
    </row>
    <row r="158" spans="1:36" ht="14.5" customHeight="1" x14ac:dyDescent="0.45">
      <c r="A158" s="86" t="s">
        <v>256</v>
      </c>
      <c r="B158" s="52"/>
      <c r="C158" s="52"/>
      <c r="D158" s="52"/>
      <c r="E158" s="52"/>
      <c r="F158" s="53">
        <v>1</v>
      </c>
      <c r="G158" s="53"/>
      <c r="H158" s="52"/>
      <c r="I158" s="52"/>
      <c r="J158" s="53"/>
      <c r="K158" s="53"/>
      <c r="L158" s="53"/>
      <c r="M158" s="53"/>
      <c r="N158" s="48"/>
      <c r="O158" s="48"/>
      <c r="P158" s="48"/>
      <c r="Q158" s="48"/>
      <c r="R158" s="48"/>
      <c r="S158" s="48"/>
      <c r="T158" s="48"/>
      <c r="U158" s="48"/>
      <c r="V158" s="48"/>
      <c r="W158" s="48"/>
      <c r="X158" s="48"/>
      <c r="Y158" s="49"/>
      <c r="Z158" s="12">
        <f t="shared" si="67"/>
        <v>0</v>
      </c>
      <c r="AA158" s="12">
        <f t="shared" si="68"/>
        <v>0</v>
      </c>
      <c r="AB158" s="12">
        <f t="shared" si="69"/>
        <v>0</v>
      </c>
      <c r="AC158" s="12">
        <f t="shared" si="70"/>
        <v>1</v>
      </c>
      <c r="AD158" s="12">
        <f t="shared" si="71"/>
        <v>0</v>
      </c>
      <c r="AE158" s="13">
        <f t="shared" si="72"/>
        <v>1</v>
      </c>
      <c r="AF158" s="183">
        <f t="shared" si="58"/>
        <v>1</v>
      </c>
      <c r="AG158" s="11">
        <f t="shared" si="73"/>
        <v>0</v>
      </c>
      <c r="AH158" s="174">
        <f t="shared" si="74"/>
        <v>1</v>
      </c>
      <c r="AI158" s="296"/>
      <c r="AJ158" s="54"/>
    </row>
    <row r="159" spans="1:36" ht="14.5" customHeight="1" x14ac:dyDescent="0.45">
      <c r="A159" s="102" t="s">
        <v>257</v>
      </c>
      <c r="B159" s="52"/>
      <c r="C159" s="52">
        <v>1</v>
      </c>
      <c r="D159" s="52"/>
      <c r="E159" s="52"/>
      <c r="F159" s="53"/>
      <c r="G159" s="53"/>
      <c r="H159" s="52">
        <v>1</v>
      </c>
      <c r="I159" s="52"/>
      <c r="J159" s="53"/>
      <c r="K159" s="53"/>
      <c r="L159" s="53"/>
      <c r="M159" s="53"/>
      <c r="N159" s="48"/>
      <c r="O159" s="48"/>
      <c r="P159" s="48"/>
      <c r="Q159" s="48"/>
      <c r="R159" s="48"/>
      <c r="S159" s="48"/>
      <c r="T159" s="48"/>
      <c r="U159" s="48"/>
      <c r="V159" s="48"/>
      <c r="W159" s="48"/>
      <c r="X159" s="48"/>
      <c r="Y159" s="49"/>
      <c r="Z159" s="12">
        <f t="shared" si="67"/>
        <v>1</v>
      </c>
      <c r="AA159" s="12">
        <f t="shared" si="68"/>
        <v>0</v>
      </c>
      <c r="AB159" s="12">
        <f t="shared" si="69"/>
        <v>0</v>
      </c>
      <c r="AC159" s="12">
        <f t="shared" si="70"/>
        <v>0</v>
      </c>
      <c r="AD159" s="12">
        <f t="shared" si="71"/>
        <v>1</v>
      </c>
      <c r="AE159" s="13">
        <f t="shared" si="72"/>
        <v>1</v>
      </c>
      <c r="AF159" s="183">
        <f t="shared" si="58"/>
        <v>2</v>
      </c>
      <c r="AG159" s="11">
        <f t="shared" si="73"/>
        <v>0</v>
      </c>
      <c r="AH159" s="174">
        <f t="shared" si="74"/>
        <v>2</v>
      </c>
      <c r="AI159" s="296"/>
      <c r="AJ159" s="54"/>
    </row>
    <row r="160" spans="1:36" ht="14.5" customHeight="1" x14ac:dyDescent="0.45">
      <c r="A160" s="103" t="s">
        <v>258</v>
      </c>
      <c r="B160" s="52"/>
      <c r="C160" s="52">
        <v>1</v>
      </c>
      <c r="D160" s="52"/>
      <c r="E160" s="52"/>
      <c r="F160" s="53"/>
      <c r="G160" s="53"/>
      <c r="H160" s="52"/>
      <c r="I160" s="52"/>
      <c r="J160" s="53"/>
      <c r="K160" s="53"/>
      <c r="L160" s="53"/>
      <c r="M160" s="53"/>
      <c r="N160" s="48"/>
      <c r="O160" s="48"/>
      <c r="P160" s="48"/>
      <c r="Q160" s="48"/>
      <c r="R160" s="48"/>
      <c r="S160" s="48"/>
      <c r="T160" s="48"/>
      <c r="U160" s="48"/>
      <c r="V160" s="48"/>
      <c r="W160" s="48"/>
      <c r="X160" s="48"/>
      <c r="Y160" s="49"/>
      <c r="Z160" s="12">
        <f t="shared" si="67"/>
        <v>1</v>
      </c>
      <c r="AA160" s="12">
        <f t="shared" si="68"/>
        <v>0</v>
      </c>
      <c r="AB160" s="12">
        <f t="shared" si="69"/>
        <v>0</v>
      </c>
      <c r="AC160" s="12">
        <f t="shared" si="70"/>
        <v>0</v>
      </c>
      <c r="AD160" s="12">
        <f t="shared" si="71"/>
        <v>1</v>
      </c>
      <c r="AE160" s="13">
        <f t="shared" si="72"/>
        <v>0</v>
      </c>
      <c r="AF160" s="183">
        <f t="shared" si="58"/>
        <v>1</v>
      </c>
      <c r="AG160" s="11">
        <f t="shared" si="73"/>
        <v>0</v>
      </c>
      <c r="AH160" s="174">
        <f t="shared" si="74"/>
        <v>1</v>
      </c>
      <c r="AI160" s="296"/>
      <c r="AJ160" s="54"/>
    </row>
    <row r="161" spans="1:36" ht="14.5" customHeight="1" x14ac:dyDescent="0.45">
      <c r="A161" s="86" t="s">
        <v>259</v>
      </c>
      <c r="B161" s="83"/>
      <c r="C161" s="52"/>
      <c r="D161" s="52"/>
      <c r="E161" s="52"/>
      <c r="F161" s="53"/>
      <c r="G161" s="53"/>
      <c r="H161" s="52"/>
      <c r="I161" s="52">
        <v>1</v>
      </c>
      <c r="J161" s="53">
        <v>1</v>
      </c>
      <c r="K161" s="53">
        <v>1</v>
      </c>
      <c r="L161" s="53"/>
      <c r="M161" s="53">
        <v>1</v>
      </c>
      <c r="N161" s="48"/>
      <c r="O161" s="48"/>
      <c r="P161" s="48"/>
      <c r="Q161" s="48"/>
      <c r="R161" s="48"/>
      <c r="S161" s="48"/>
      <c r="T161" s="48"/>
      <c r="U161" s="48"/>
      <c r="V161" s="48"/>
      <c r="W161" s="48"/>
      <c r="X161" s="48"/>
      <c r="Y161" s="49"/>
      <c r="Z161" s="12">
        <f t="shared" si="67"/>
        <v>2</v>
      </c>
      <c r="AA161" s="12">
        <f t="shared" si="68"/>
        <v>1</v>
      </c>
      <c r="AB161" s="12">
        <f t="shared" si="69"/>
        <v>3</v>
      </c>
      <c r="AC161" s="12">
        <f t="shared" si="70"/>
        <v>0</v>
      </c>
      <c r="AD161" s="12">
        <f t="shared" si="71"/>
        <v>2</v>
      </c>
      <c r="AE161" s="13">
        <f t="shared" si="72"/>
        <v>2</v>
      </c>
      <c r="AF161" s="183">
        <f t="shared" si="58"/>
        <v>4</v>
      </c>
      <c r="AG161" s="11">
        <f t="shared" si="73"/>
        <v>0</v>
      </c>
      <c r="AH161" s="174">
        <f t="shared" si="74"/>
        <v>4</v>
      </c>
      <c r="AI161" s="296"/>
      <c r="AJ161" s="54"/>
    </row>
    <row r="162" spans="1:36" ht="14.5" customHeight="1" x14ac:dyDescent="0.45">
      <c r="A162" s="104" t="s">
        <v>260</v>
      </c>
      <c r="B162" s="83">
        <v>1</v>
      </c>
      <c r="C162" s="52"/>
      <c r="D162" s="52">
        <v>1</v>
      </c>
      <c r="E162" s="52">
        <v>1</v>
      </c>
      <c r="F162" s="53"/>
      <c r="G162" s="53">
        <v>1</v>
      </c>
      <c r="H162" s="52"/>
      <c r="I162" s="52">
        <v>1</v>
      </c>
      <c r="J162" s="53">
        <v>1</v>
      </c>
      <c r="K162" s="53"/>
      <c r="L162" s="53">
        <v>1</v>
      </c>
      <c r="M162" s="53"/>
      <c r="N162" s="48"/>
      <c r="O162" s="48"/>
      <c r="P162" s="48"/>
      <c r="Q162" s="48"/>
      <c r="R162" s="48"/>
      <c r="S162" s="48"/>
      <c r="T162" s="48"/>
      <c r="U162" s="48"/>
      <c r="V162" s="48"/>
      <c r="W162" s="48"/>
      <c r="X162" s="48"/>
      <c r="Y162" s="49"/>
      <c r="Z162" s="12">
        <f t="shared" si="67"/>
        <v>2</v>
      </c>
      <c r="AA162" s="12">
        <f t="shared" si="68"/>
        <v>3</v>
      </c>
      <c r="AB162" s="12">
        <f t="shared" si="69"/>
        <v>3</v>
      </c>
      <c r="AC162" s="12">
        <f t="shared" si="70"/>
        <v>1</v>
      </c>
      <c r="AD162" s="12">
        <f t="shared" si="71"/>
        <v>4</v>
      </c>
      <c r="AE162" s="13">
        <f t="shared" si="72"/>
        <v>3</v>
      </c>
      <c r="AF162" s="183">
        <f t="shared" si="58"/>
        <v>7</v>
      </c>
      <c r="AG162" s="11">
        <f t="shared" si="73"/>
        <v>0</v>
      </c>
      <c r="AH162" s="174">
        <f t="shared" si="74"/>
        <v>7</v>
      </c>
      <c r="AI162" s="296"/>
      <c r="AJ162" s="54"/>
    </row>
    <row r="163" spans="1:36" ht="33" x14ac:dyDescent="0.45">
      <c r="A163" s="75" t="s">
        <v>261</v>
      </c>
      <c r="B163" s="76"/>
      <c r="C163" s="76"/>
      <c r="D163" s="76"/>
      <c r="E163" s="76"/>
      <c r="F163" s="77"/>
      <c r="G163" s="77"/>
      <c r="H163" s="76"/>
      <c r="I163" s="76"/>
      <c r="J163" s="77"/>
      <c r="K163" s="77"/>
      <c r="L163" s="77"/>
      <c r="M163" s="77"/>
      <c r="N163" s="140"/>
      <c r="O163" s="140"/>
      <c r="P163" s="140"/>
      <c r="Q163" s="140"/>
      <c r="R163" s="140"/>
      <c r="S163" s="140"/>
      <c r="T163" s="140"/>
      <c r="U163" s="140"/>
      <c r="V163" s="140"/>
      <c r="W163" s="140"/>
      <c r="X163" s="140"/>
      <c r="Y163" s="168"/>
      <c r="Z163" s="153"/>
      <c r="AA163" s="153"/>
      <c r="AB163" s="153"/>
      <c r="AC163" s="153"/>
      <c r="AD163" s="153"/>
      <c r="AE163" s="158"/>
      <c r="AF163" s="184"/>
      <c r="AG163" s="164"/>
      <c r="AH163" s="175"/>
      <c r="AI163" s="272"/>
      <c r="AJ163" s="274"/>
    </row>
    <row r="164" spans="1:36" ht="14.5" customHeight="1" x14ac:dyDescent="0.45">
      <c r="A164" s="56" t="s">
        <v>262</v>
      </c>
      <c r="B164" s="57"/>
      <c r="C164" s="57"/>
      <c r="D164" s="57"/>
      <c r="E164" s="57"/>
      <c r="F164" s="58"/>
      <c r="G164" s="58"/>
      <c r="H164" s="57"/>
      <c r="I164" s="57"/>
      <c r="J164" s="58"/>
      <c r="K164" s="58"/>
      <c r="L164" s="58"/>
      <c r="M164" s="58"/>
      <c r="N164" s="43"/>
      <c r="O164" s="43"/>
      <c r="P164" s="43"/>
      <c r="Q164" s="43"/>
      <c r="R164" s="43"/>
      <c r="S164" s="43"/>
      <c r="T164" s="43"/>
      <c r="U164" s="43"/>
      <c r="V164" s="43"/>
      <c r="W164" s="43"/>
      <c r="X164" s="43"/>
      <c r="Y164" s="44"/>
      <c r="Z164" s="155"/>
      <c r="AA164" s="155"/>
      <c r="AB164" s="155"/>
      <c r="AC164" s="155"/>
      <c r="AD164" s="155"/>
      <c r="AE164" s="159"/>
      <c r="AF164" s="185"/>
      <c r="AG164" s="165"/>
      <c r="AH164" s="176"/>
      <c r="AI164" s="295" t="s">
        <v>704</v>
      </c>
      <c r="AJ164" s="46"/>
    </row>
    <row r="165" spans="1:36" ht="14.5" customHeight="1" x14ac:dyDescent="0.45">
      <c r="A165" s="102" t="s">
        <v>263</v>
      </c>
      <c r="B165" s="52">
        <v>1</v>
      </c>
      <c r="C165" s="52">
        <v>1</v>
      </c>
      <c r="D165" s="52">
        <v>1</v>
      </c>
      <c r="E165" s="52">
        <v>1</v>
      </c>
      <c r="F165" s="53">
        <v>1</v>
      </c>
      <c r="G165" s="53">
        <v>1</v>
      </c>
      <c r="H165" s="52">
        <v>1</v>
      </c>
      <c r="I165" s="52">
        <v>1</v>
      </c>
      <c r="J165" s="53">
        <v>1</v>
      </c>
      <c r="K165" s="53">
        <v>1</v>
      </c>
      <c r="L165" s="53">
        <v>1</v>
      </c>
      <c r="M165" s="53"/>
      <c r="N165" s="48">
        <v>1</v>
      </c>
      <c r="O165" s="48">
        <v>1</v>
      </c>
      <c r="P165" s="48">
        <v>1</v>
      </c>
      <c r="Q165" s="48">
        <v>1</v>
      </c>
      <c r="R165" s="48">
        <v>1</v>
      </c>
      <c r="S165" s="48">
        <v>1</v>
      </c>
      <c r="T165" s="48">
        <v>1</v>
      </c>
      <c r="U165" s="48">
        <v>1</v>
      </c>
      <c r="V165" s="48">
        <v>1</v>
      </c>
      <c r="W165" s="48">
        <v>1</v>
      </c>
      <c r="X165" s="48">
        <v>1</v>
      </c>
      <c r="Y165" s="49">
        <v>1</v>
      </c>
      <c r="Z165" s="12">
        <f t="shared" ref="Z165:Z177" si="75">SUMIF(B$4:Y$4,"X",$B165:$Y165)</f>
        <v>8</v>
      </c>
      <c r="AA165" s="12">
        <f t="shared" ref="AA165:AA177" si="76">SUMIF(B$5:Y$5,"X",$B165:$Y165)</f>
        <v>5</v>
      </c>
      <c r="AB165" s="12">
        <f t="shared" ref="AB165:AB177" si="77">SUMIF(B$6:Y$6,"X",$B165:$Y165)</f>
        <v>7</v>
      </c>
      <c r="AC165" s="12">
        <f t="shared" ref="AC165:AC177" si="78">SUMIF(B$7:Y$7,"X",$B165:$Y165)</f>
        <v>5</v>
      </c>
      <c r="AD165" s="12">
        <f t="shared" ref="AD165:AD177" si="79">SUMIF(B$8:Y$8,"F",$B165:$Y165)</f>
        <v>13</v>
      </c>
      <c r="AE165" s="13">
        <f t="shared" ref="AE165:AE177" si="80">SUMIF(B$8:Y$8,"M",$B165:$Y165)</f>
        <v>10</v>
      </c>
      <c r="AF165" s="183">
        <f t="shared" si="58"/>
        <v>11</v>
      </c>
      <c r="AG165" s="11">
        <f t="shared" ref="AG165:AG177" si="81">SUM($N165:$Y165)</f>
        <v>12</v>
      </c>
      <c r="AH165" s="174">
        <f t="shared" ref="AH165:AH177" si="82">SUM($B165:$Y165)</f>
        <v>23</v>
      </c>
      <c r="AI165" s="296"/>
      <c r="AJ165" s="54"/>
    </row>
    <row r="166" spans="1:36" ht="14.5" customHeight="1" x14ac:dyDescent="0.45">
      <c r="A166" s="103" t="s">
        <v>264</v>
      </c>
      <c r="B166" s="52">
        <v>1</v>
      </c>
      <c r="C166" s="52"/>
      <c r="D166" s="52"/>
      <c r="E166" s="52"/>
      <c r="F166" s="53">
        <v>1</v>
      </c>
      <c r="G166" s="53">
        <v>1</v>
      </c>
      <c r="H166" s="62">
        <v>1</v>
      </c>
      <c r="I166" s="52">
        <v>1</v>
      </c>
      <c r="J166" s="53">
        <v>1</v>
      </c>
      <c r="K166" s="53"/>
      <c r="L166" s="53"/>
      <c r="M166" s="53"/>
      <c r="N166" s="48">
        <v>1</v>
      </c>
      <c r="O166" s="48"/>
      <c r="P166" s="48">
        <v>1</v>
      </c>
      <c r="Q166" s="48"/>
      <c r="R166" s="48"/>
      <c r="S166" s="48"/>
      <c r="T166" s="48">
        <v>1</v>
      </c>
      <c r="U166" s="48"/>
      <c r="V166" s="48">
        <v>1</v>
      </c>
      <c r="W166" s="48">
        <v>1</v>
      </c>
      <c r="X166" s="48"/>
      <c r="Y166" s="49"/>
      <c r="Z166" s="12">
        <f t="shared" si="75"/>
        <v>4</v>
      </c>
      <c r="AA166" s="12">
        <f t="shared" si="76"/>
        <v>1</v>
      </c>
      <c r="AB166" s="12">
        <f t="shared" si="77"/>
        <v>4</v>
      </c>
      <c r="AC166" s="12">
        <f t="shared" si="78"/>
        <v>3</v>
      </c>
      <c r="AD166" s="12">
        <f t="shared" si="79"/>
        <v>7</v>
      </c>
      <c r="AE166" s="13">
        <f t="shared" si="80"/>
        <v>4</v>
      </c>
      <c r="AF166" s="183">
        <f t="shared" si="58"/>
        <v>6</v>
      </c>
      <c r="AG166" s="11">
        <f t="shared" si="81"/>
        <v>5</v>
      </c>
      <c r="AH166" s="174">
        <f t="shared" si="82"/>
        <v>11</v>
      </c>
      <c r="AI166" s="296"/>
      <c r="AJ166" s="54"/>
    </row>
    <row r="167" spans="1:36" ht="14.5" customHeight="1" x14ac:dyDescent="0.45">
      <c r="A167" s="103" t="s">
        <v>265</v>
      </c>
      <c r="B167" s="52"/>
      <c r="C167" s="52"/>
      <c r="D167" s="52"/>
      <c r="E167" s="52">
        <v>1</v>
      </c>
      <c r="F167" s="53"/>
      <c r="G167" s="53"/>
      <c r="H167" s="65"/>
      <c r="I167" s="52">
        <v>1</v>
      </c>
      <c r="J167" s="53"/>
      <c r="K167" s="53"/>
      <c r="L167" s="53">
        <v>1</v>
      </c>
      <c r="M167" s="53"/>
      <c r="N167" s="48"/>
      <c r="O167" s="48">
        <v>1</v>
      </c>
      <c r="P167" s="48"/>
      <c r="Q167" s="48"/>
      <c r="R167" s="48">
        <v>1</v>
      </c>
      <c r="S167" s="48"/>
      <c r="T167" s="48"/>
      <c r="U167" s="48"/>
      <c r="V167" s="48"/>
      <c r="W167" s="48"/>
      <c r="X167" s="48"/>
      <c r="Y167" s="49"/>
      <c r="Z167" s="12">
        <f t="shared" si="75"/>
        <v>2</v>
      </c>
      <c r="AA167" s="12">
        <f t="shared" si="76"/>
        <v>2</v>
      </c>
      <c r="AB167" s="12">
        <f t="shared" si="77"/>
        <v>2</v>
      </c>
      <c r="AC167" s="12">
        <f t="shared" si="78"/>
        <v>0</v>
      </c>
      <c r="AD167" s="12">
        <f t="shared" si="79"/>
        <v>3</v>
      </c>
      <c r="AE167" s="13">
        <f t="shared" si="80"/>
        <v>2</v>
      </c>
      <c r="AF167" s="183">
        <f t="shared" si="58"/>
        <v>3</v>
      </c>
      <c r="AG167" s="11">
        <f t="shared" si="81"/>
        <v>2</v>
      </c>
      <c r="AH167" s="174">
        <f t="shared" si="82"/>
        <v>5</v>
      </c>
      <c r="AI167" s="296"/>
      <c r="AJ167" s="54" t="s">
        <v>266</v>
      </c>
    </row>
    <row r="168" spans="1:36" ht="14.5" customHeight="1" x14ac:dyDescent="0.45">
      <c r="A168" s="103" t="s">
        <v>267</v>
      </c>
      <c r="B168" s="52">
        <v>1</v>
      </c>
      <c r="C168" s="52">
        <v>1</v>
      </c>
      <c r="D168" s="52">
        <v>1</v>
      </c>
      <c r="E168" s="52">
        <v>1</v>
      </c>
      <c r="F168" s="53"/>
      <c r="G168" s="53">
        <v>1</v>
      </c>
      <c r="H168" s="65"/>
      <c r="I168" s="52"/>
      <c r="J168" s="53">
        <v>1</v>
      </c>
      <c r="K168" s="53">
        <v>1</v>
      </c>
      <c r="L168" s="53">
        <v>1</v>
      </c>
      <c r="M168" s="53"/>
      <c r="N168" s="48">
        <v>1</v>
      </c>
      <c r="O168" s="48">
        <v>1</v>
      </c>
      <c r="P168" s="48"/>
      <c r="Q168" s="48"/>
      <c r="R168" s="48">
        <v>1</v>
      </c>
      <c r="S168" s="48">
        <v>1</v>
      </c>
      <c r="T168" s="48">
        <v>1</v>
      </c>
      <c r="U168" s="48"/>
      <c r="V168" s="48"/>
      <c r="W168" s="48">
        <v>1</v>
      </c>
      <c r="X168" s="48">
        <v>1</v>
      </c>
      <c r="Y168" s="49">
        <v>1</v>
      </c>
      <c r="Z168" s="12">
        <f t="shared" si="75"/>
        <v>8</v>
      </c>
      <c r="AA168" s="12">
        <f t="shared" si="76"/>
        <v>2</v>
      </c>
      <c r="AB168" s="12">
        <f t="shared" si="77"/>
        <v>5</v>
      </c>
      <c r="AC168" s="12">
        <f t="shared" si="78"/>
        <v>3</v>
      </c>
      <c r="AD168" s="12">
        <f t="shared" si="79"/>
        <v>11</v>
      </c>
      <c r="AE168" s="13">
        <f t="shared" si="80"/>
        <v>5</v>
      </c>
      <c r="AF168" s="183">
        <f t="shared" si="58"/>
        <v>8</v>
      </c>
      <c r="AG168" s="11">
        <f t="shared" si="81"/>
        <v>8</v>
      </c>
      <c r="AH168" s="174">
        <f t="shared" si="82"/>
        <v>16</v>
      </c>
      <c r="AI168" s="296"/>
      <c r="AJ168" s="54" t="s">
        <v>268</v>
      </c>
    </row>
    <row r="169" spans="1:36" ht="14.5" customHeight="1" x14ac:dyDescent="0.45">
      <c r="A169" s="103" t="s">
        <v>269</v>
      </c>
      <c r="B169" s="52"/>
      <c r="C169" s="52"/>
      <c r="D169" s="52">
        <v>1</v>
      </c>
      <c r="E169" s="52">
        <v>1</v>
      </c>
      <c r="F169" s="53"/>
      <c r="G169" s="53"/>
      <c r="H169" s="65"/>
      <c r="I169" s="52"/>
      <c r="J169" s="53"/>
      <c r="K169" s="53"/>
      <c r="L169" s="53"/>
      <c r="M169" s="53"/>
      <c r="N169" s="48"/>
      <c r="O169" s="48"/>
      <c r="P169" s="48"/>
      <c r="Q169" s="48"/>
      <c r="R169" s="48"/>
      <c r="S169" s="48"/>
      <c r="T169" s="48"/>
      <c r="U169" s="48"/>
      <c r="V169" s="48"/>
      <c r="W169" s="48">
        <v>1</v>
      </c>
      <c r="X169" s="50"/>
      <c r="Y169" s="49"/>
      <c r="Z169" s="12">
        <f t="shared" si="75"/>
        <v>1</v>
      </c>
      <c r="AA169" s="12">
        <f t="shared" si="76"/>
        <v>2</v>
      </c>
      <c r="AB169" s="12">
        <f t="shared" si="77"/>
        <v>0</v>
      </c>
      <c r="AC169" s="12">
        <f t="shared" si="78"/>
        <v>0</v>
      </c>
      <c r="AD169" s="12">
        <f t="shared" si="79"/>
        <v>1</v>
      </c>
      <c r="AE169" s="13">
        <f t="shared" si="80"/>
        <v>2</v>
      </c>
      <c r="AF169" s="183">
        <f t="shared" si="58"/>
        <v>2</v>
      </c>
      <c r="AG169" s="11">
        <f t="shared" si="81"/>
        <v>1</v>
      </c>
      <c r="AH169" s="174">
        <f t="shared" si="82"/>
        <v>3</v>
      </c>
      <c r="AI169" s="296"/>
      <c r="AJ169" s="54"/>
    </row>
    <row r="170" spans="1:36" ht="14.5" customHeight="1" x14ac:dyDescent="0.45">
      <c r="A170" s="103" t="s">
        <v>270</v>
      </c>
      <c r="B170" s="52"/>
      <c r="C170" s="52"/>
      <c r="D170" s="52"/>
      <c r="E170" s="52"/>
      <c r="F170" s="53"/>
      <c r="G170" s="53"/>
      <c r="H170" s="65"/>
      <c r="I170" s="52"/>
      <c r="J170" s="53"/>
      <c r="K170" s="53"/>
      <c r="L170" s="53"/>
      <c r="M170" s="53"/>
      <c r="N170" s="48"/>
      <c r="O170" s="48"/>
      <c r="P170" s="48"/>
      <c r="Q170" s="48"/>
      <c r="R170" s="48"/>
      <c r="S170" s="48"/>
      <c r="T170" s="48"/>
      <c r="U170" s="48"/>
      <c r="V170" s="48"/>
      <c r="W170" s="48">
        <v>1</v>
      </c>
      <c r="X170" s="48"/>
      <c r="Y170" s="49"/>
      <c r="Z170" s="12">
        <f t="shared" si="75"/>
        <v>1</v>
      </c>
      <c r="AA170" s="12">
        <f t="shared" si="76"/>
        <v>0</v>
      </c>
      <c r="AB170" s="12">
        <f t="shared" si="77"/>
        <v>0</v>
      </c>
      <c r="AC170" s="12">
        <f t="shared" si="78"/>
        <v>0</v>
      </c>
      <c r="AD170" s="12">
        <f t="shared" si="79"/>
        <v>1</v>
      </c>
      <c r="AE170" s="13">
        <f t="shared" si="80"/>
        <v>0</v>
      </c>
      <c r="AF170" s="183">
        <f t="shared" si="58"/>
        <v>0</v>
      </c>
      <c r="AG170" s="11">
        <f t="shared" si="81"/>
        <v>1</v>
      </c>
      <c r="AH170" s="174">
        <f>SUM($B170:$Y170)</f>
        <v>1</v>
      </c>
      <c r="AI170" s="296"/>
      <c r="AJ170" s="54"/>
    </row>
    <row r="171" spans="1:36" ht="14.5" customHeight="1" x14ac:dyDescent="0.45">
      <c r="A171" s="103" t="s">
        <v>271</v>
      </c>
      <c r="B171" s="52"/>
      <c r="C171" s="52">
        <v>1</v>
      </c>
      <c r="D171" s="52">
        <v>1</v>
      </c>
      <c r="E171" s="52"/>
      <c r="F171" s="53"/>
      <c r="G171" s="53"/>
      <c r="H171" s="65"/>
      <c r="I171" s="52"/>
      <c r="J171" s="53"/>
      <c r="K171" s="53"/>
      <c r="L171" s="53"/>
      <c r="M171" s="53"/>
      <c r="N171" s="48"/>
      <c r="O171" s="48"/>
      <c r="P171" s="48"/>
      <c r="Q171" s="48"/>
      <c r="R171" s="48"/>
      <c r="S171" s="48"/>
      <c r="T171" s="48">
        <v>1</v>
      </c>
      <c r="U171" s="48"/>
      <c r="V171" s="48"/>
      <c r="W171" s="48"/>
      <c r="X171" s="48">
        <v>1</v>
      </c>
      <c r="Y171" s="49"/>
      <c r="Z171" s="12">
        <f t="shared" si="75"/>
        <v>2</v>
      </c>
      <c r="AA171" s="12">
        <f t="shared" si="76"/>
        <v>1</v>
      </c>
      <c r="AB171" s="12">
        <f t="shared" si="77"/>
        <v>1</v>
      </c>
      <c r="AC171" s="12">
        <f t="shared" si="78"/>
        <v>0</v>
      </c>
      <c r="AD171" s="12">
        <f t="shared" si="79"/>
        <v>2</v>
      </c>
      <c r="AE171" s="13">
        <f t="shared" si="80"/>
        <v>2</v>
      </c>
      <c r="AF171" s="183">
        <f t="shared" si="58"/>
        <v>2</v>
      </c>
      <c r="AG171" s="11">
        <f t="shared" si="81"/>
        <v>2</v>
      </c>
      <c r="AH171" s="174">
        <f t="shared" si="82"/>
        <v>4</v>
      </c>
      <c r="AI171" s="296"/>
      <c r="AJ171" s="54"/>
    </row>
    <row r="172" spans="1:36" ht="14.5" customHeight="1" x14ac:dyDescent="0.45">
      <c r="A172" s="103" t="s">
        <v>272</v>
      </c>
      <c r="B172" s="52"/>
      <c r="C172" s="52"/>
      <c r="D172" s="52"/>
      <c r="E172" s="52"/>
      <c r="F172" s="53"/>
      <c r="G172" s="53"/>
      <c r="H172" s="65"/>
      <c r="I172" s="52"/>
      <c r="J172" s="53"/>
      <c r="K172" s="53"/>
      <c r="L172" s="53">
        <v>1</v>
      </c>
      <c r="M172" s="53"/>
      <c r="N172" s="48"/>
      <c r="O172" s="48">
        <v>1</v>
      </c>
      <c r="P172" s="48"/>
      <c r="Q172" s="48"/>
      <c r="R172" s="48"/>
      <c r="S172" s="48"/>
      <c r="T172" s="48"/>
      <c r="U172" s="48"/>
      <c r="V172" s="48"/>
      <c r="W172" s="48"/>
      <c r="X172" s="48"/>
      <c r="Y172" s="49"/>
      <c r="Z172" s="12">
        <f t="shared" si="75"/>
        <v>1</v>
      </c>
      <c r="AA172" s="12">
        <f t="shared" si="76"/>
        <v>0</v>
      </c>
      <c r="AB172" s="12">
        <f t="shared" si="77"/>
        <v>1</v>
      </c>
      <c r="AC172" s="12">
        <f t="shared" si="78"/>
        <v>0</v>
      </c>
      <c r="AD172" s="12">
        <f t="shared" si="79"/>
        <v>2</v>
      </c>
      <c r="AE172" s="13">
        <f t="shared" si="80"/>
        <v>0</v>
      </c>
      <c r="AF172" s="183">
        <f t="shared" si="58"/>
        <v>1</v>
      </c>
      <c r="AG172" s="11">
        <f t="shared" si="81"/>
        <v>1</v>
      </c>
      <c r="AH172" s="174">
        <f t="shared" si="82"/>
        <v>2</v>
      </c>
      <c r="AI172" s="296"/>
      <c r="AJ172" s="54"/>
    </row>
    <row r="173" spans="1:36" ht="14.5" customHeight="1" x14ac:dyDescent="0.45">
      <c r="A173" s="55" t="s">
        <v>273</v>
      </c>
      <c r="B173" s="52"/>
      <c r="C173" s="52">
        <v>1</v>
      </c>
      <c r="D173" s="52"/>
      <c r="E173" s="52"/>
      <c r="F173" s="53">
        <v>1</v>
      </c>
      <c r="G173" s="53"/>
      <c r="H173" s="52"/>
      <c r="I173" s="52">
        <v>1</v>
      </c>
      <c r="J173" s="53">
        <v>1</v>
      </c>
      <c r="K173" s="53"/>
      <c r="L173" s="53"/>
      <c r="M173" s="53">
        <v>1</v>
      </c>
      <c r="N173" s="48"/>
      <c r="O173" s="48"/>
      <c r="P173" s="48"/>
      <c r="Q173" s="48"/>
      <c r="R173" s="48"/>
      <c r="S173" s="48"/>
      <c r="T173" s="48"/>
      <c r="U173" s="48"/>
      <c r="V173" s="48"/>
      <c r="W173" s="48"/>
      <c r="X173" s="48">
        <v>1</v>
      </c>
      <c r="Y173" s="49"/>
      <c r="Z173" s="12">
        <f t="shared" si="75"/>
        <v>2</v>
      </c>
      <c r="AA173" s="12">
        <f t="shared" si="76"/>
        <v>1</v>
      </c>
      <c r="AB173" s="12">
        <f t="shared" si="77"/>
        <v>3</v>
      </c>
      <c r="AC173" s="12">
        <f t="shared" si="78"/>
        <v>1</v>
      </c>
      <c r="AD173" s="12">
        <f t="shared" si="79"/>
        <v>2</v>
      </c>
      <c r="AE173" s="13">
        <f t="shared" si="80"/>
        <v>4</v>
      </c>
      <c r="AF173" s="183">
        <f t="shared" si="58"/>
        <v>5</v>
      </c>
      <c r="AG173" s="11">
        <f t="shared" si="81"/>
        <v>1</v>
      </c>
      <c r="AH173" s="174">
        <f t="shared" si="82"/>
        <v>6</v>
      </c>
      <c r="AI173" s="296"/>
      <c r="AJ173" s="54"/>
    </row>
    <row r="174" spans="1:36" ht="14.5" customHeight="1" x14ac:dyDescent="0.45">
      <c r="A174" s="51" t="s">
        <v>274</v>
      </c>
      <c r="B174" s="52"/>
      <c r="C174" s="52"/>
      <c r="D174" s="52"/>
      <c r="E174" s="52"/>
      <c r="F174" s="53">
        <v>1</v>
      </c>
      <c r="G174" s="53"/>
      <c r="H174" s="52"/>
      <c r="I174" s="52"/>
      <c r="J174" s="53"/>
      <c r="K174" s="53"/>
      <c r="L174" s="53"/>
      <c r="M174" s="53"/>
      <c r="N174" s="48"/>
      <c r="O174" s="48"/>
      <c r="P174" s="48"/>
      <c r="Q174" s="48"/>
      <c r="R174" s="48"/>
      <c r="S174" s="48"/>
      <c r="T174" s="48"/>
      <c r="U174" s="48"/>
      <c r="V174" s="48"/>
      <c r="W174" s="48"/>
      <c r="X174" s="48"/>
      <c r="Y174" s="49"/>
      <c r="Z174" s="12">
        <f t="shared" si="75"/>
        <v>0</v>
      </c>
      <c r="AA174" s="12">
        <f t="shared" si="76"/>
        <v>0</v>
      </c>
      <c r="AB174" s="12">
        <f t="shared" si="77"/>
        <v>0</v>
      </c>
      <c r="AC174" s="12">
        <f t="shared" si="78"/>
        <v>1</v>
      </c>
      <c r="AD174" s="12">
        <f t="shared" si="79"/>
        <v>0</v>
      </c>
      <c r="AE174" s="13">
        <f t="shared" si="80"/>
        <v>1</v>
      </c>
      <c r="AF174" s="183">
        <f t="shared" si="58"/>
        <v>1</v>
      </c>
      <c r="AG174" s="11">
        <f t="shared" si="81"/>
        <v>0</v>
      </c>
      <c r="AH174" s="174">
        <f t="shared" si="82"/>
        <v>1</v>
      </c>
      <c r="AI174" s="296"/>
      <c r="AJ174" s="54"/>
    </row>
    <row r="175" spans="1:36" ht="14.5" customHeight="1" x14ac:dyDescent="0.45">
      <c r="A175" s="51" t="s">
        <v>275</v>
      </c>
      <c r="B175" s="52"/>
      <c r="C175" s="52"/>
      <c r="D175" s="52"/>
      <c r="E175" s="52"/>
      <c r="F175" s="53">
        <v>1</v>
      </c>
      <c r="G175" s="53"/>
      <c r="H175" s="52"/>
      <c r="I175" s="52"/>
      <c r="J175" s="53"/>
      <c r="K175" s="53"/>
      <c r="L175" s="53"/>
      <c r="M175" s="53"/>
      <c r="N175" s="48"/>
      <c r="O175" s="48"/>
      <c r="P175" s="48"/>
      <c r="Q175" s="48"/>
      <c r="R175" s="48"/>
      <c r="S175" s="48"/>
      <c r="T175" s="48"/>
      <c r="U175" s="48"/>
      <c r="V175" s="48"/>
      <c r="W175" s="48"/>
      <c r="X175" s="48"/>
      <c r="Y175" s="49"/>
      <c r="Z175" s="12">
        <f t="shared" si="75"/>
        <v>0</v>
      </c>
      <c r="AA175" s="12">
        <f t="shared" si="76"/>
        <v>0</v>
      </c>
      <c r="AB175" s="12">
        <f t="shared" si="77"/>
        <v>0</v>
      </c>
      <c r="AC175" s="12">
        <f t="shared" si="78"/>
        <v>1</v>
      </c>
      <c r="AD175" s="12">
        <f t="shared" si="79"/>
        <v>0</v>
      </c>
      <c r="AE175" s="13">
        <f t="shared" si="80"/>
        <v>1</v>
      </c>
      <c r="AF175" s="183">
        <f t="shared" si="58"/>
        <v>1</v>
      </c>
      <c r="AG175" s="11">
        <f t="shared" si="81"/>
        <v>0</v>
      </c>
      <c r="AH175" s="174">
        <f t="shared" si="82"/>
        <v>1</v>
      </c>
      <c r="AI175" s="296"/>
      <c r="AJ175" s="54"/>
    </row>
    <row r="176" spans="1:36" ht="14.5" customHeight="1" x14ac:dyDescent="0.45">
      <c r="A176" s="51" t="s">
        <v>276</v>
      </c>
      <c r="B176" s="52"/>
      <c r="C176" s="52">
        <v>1</v>
      </c>
      <c r="D176" s="52"/>
      <c r="E176" s="52"/>
      <c r="F176" s="53"/>
      <c r="G176" s="53"/>
      <c r="H176" s="52"/>
      <c r="I176" s="52"/>
      <c r="J176" s="53"/>
      <c r="K176" s="53"/>
      <c r="L176" s="53"/>
      <c r="M176" s="53"/>
      <c r="N176" s="48"/>
      <c r="O176" s="48"/>
      <c r="P176" s="48"/>
      <c r="Q176" s="48"/>
      <c r="R176" s="48"/>
      <c r="S176" s="48"/>
      <c r="T176" s="48"/>
      <c r="U176" s="48"/>
      <c r="V176" s="48"/>
      <c r="W176" s="48"/>
      <c r="X176" s="48"/>
      <c r="Y176" s="49"/>
      <c r="Z176" s="12">
        <f t="shared" si="75"/>
        <v>1</v>
      </c>
      <c r="AA176" s="12">
        <f t="shared" si="76"/>
        <v>0</v>
      </c>
      <c r="AB176" s="12">
        <f t="shared" si="77"/>
        <v>0</v>
      </c>
      <c r="AC176" s="12">
        <f t="shared" si="78"/>
        <v>0</v>
      </c>
      <c r="AD176" s="12">
        <f t="shared" si="79"/>
        <v>1</v>
      </c>
      <c r="AE176" s="13">
        <f t="shared" si="80"/>
        <v>0</v>
      </c>
      <c r="AF176" s="183">
        <f t="shared" si="58"/>
        <v>1</v>
      </c>
      <c r="AG176" s="11">
        <f t="shared" si="81"/>
        <v>0</v>
      </c>
      <c r="AH176" s="174">
        <f t="shared" si="82"/>
        <v>1</v>
      </c>
      <c r="AI176" s="296"/>
      <c r="AJ176" s="54"/>
    </row>
    <row r="177" spans="1:36" ht="14.5" customHeight="1" x14ac:dyDescent="0.45">
      <c r="A177" s="51" t="s">
        <v>277</v>
      </c>
      <c r="B177" s="52"/>
      <c r="C177" s="52"/>
      <c r="D177" s="52"/>
      <c r="E177" s="52"/>
      <c r="F177" s="53"/>
      <c r="G177" s="53"/>
      <c r="H177" s="52"/>
      <c r="I177" s="52"/>
      <c r="J177" s="53">
        <v>1</v>
      </c>
      <c r="K177" s="53"/>
      <c r="L177" s="53"/>
      <c r="M177" s="53">
        <v>1</v>
      </c>
      <c r="N177" s="48"/>
      <c r="O177" s="48"/>
      <c r="P177" s="48"/>
      <c r="Q177" s="48"/>
      <c r="R177" s="48"/>
      <c r="S177" s="48"/>
      <c r="T177" s="48"/>
      <c r="U177" s="48"/>
      <c r="V177" s="48"/>
      <c r="W177" s="48"/>
      <c r="X177" s="48">
        <v>1</v>
      </c>
      <c r="Y177" s="49"/>
      <c r="Z177" s="12">
        <f t="shared" si="75"/>
        <v>1</v>
      </c>
      <c r="AA177" s="12">
        <f t="shared" si="76"/>
        <v>0</v>
      </c>
      <c r="AB177" s="12">
        <f t="shared" si="77"/>
        <v>2</v>
      </c>
      <c r="AC177" s="12">
        <f t="shared" si="78"/>
        <v>0</v>
      </c>
      <c r="AD177" s="12">
        <f t="shared" si="79"/>
        <v>1</v>
      </c>
      <c r="AE177" s="13">
        <f t="shared" si="80"/>
        <v>2</v>
      </c>
      <c r="AF177" s="183">
        <f t="shared" si="58"/>
        <v>2</v>
      </c>
      <c r="AG177" s="11">
        <f t="shared" si="81"/>
        <v>1</v>
      </c>
      <c r="AH177" s="174">
        <f t="shared" si="82"/>
        <v>3</v>
      </c>
      <c r="AI177" s="296"/>
      <c r="AJ177" s="54"/>
    </row>
    <row r="178" spans="1:36" ht="14.5" customHeight="1" x14ac:dyDescent="0.45">
      <c r="A178" s="56" t="s">
        <v>278</v>
      </c>
      <c r="B178" s="57"/>
      <c r="C178" s="57"/>
      <c r="D178" s="57"/>
      <c r="E178" s="57"/>
      <c r="F178" s="58"/>
      <c r="G178" s="58"/>
      <c r="H178" s="57"/>
      <c r="I178" s="57"/>
      <c r="J178" s="58"/>
      <c r="K178" s="58"/>
      <c r="L178" s="58"/>
      <c r="M178" s="58"/>
      <c r="N178" s="43"/>
      <c r="O178" s="43"/>
      <c r="P178" s="43"/>
      <c r="Q178" s="43"/>
      <c r="R178" s="43"/>
      <c r="S178" s="43"/>
      <c r="T178" s="43"/>
      <c r="U178" s="43"/>
      <c r="V178" s="43"/>
      <c r="W178" s="43"/>
      <c r="X178" s="43"/>
      <c r="Y178" s="44"/>
      <c r="Z178" s="155"/>
      <c r="AA178" s="155"/>
      <c r="AB178" s="155"/>
      <c r="AC178" s="155"/>
      <c r="AD178" s="155"/>
      <c r="AE178" s="159"/>
      <c r="AF178" s="185"/>
      <c r="AG178" s="165"/>
      <c r="AH178" s="176"/>
      <c r="AI178" s="296"/>
      <c r="AJ178" s="54"/>
    </row>
    <row r="179" spans="1:36" ht="14.5" customHeight="1" x14ac:dyDescent="0.45">
      <c r="A179" s="61" t="s">
        <v>279</v>
      </c>
      <c r="B179" s="52">
        <v>1</v>
      </c>
      <c r="C179" s="52">
        <v>1</v>
      </c>
      <c r="D179" s="52"/>
      <c r="E179" s="52">
        <v>1</v>
      </c>
      <c r="F179" s="53">
        <v>1</v>
      </c>
      <c r="G179" s="53">
        <v>1</v>
      </c>
      <c r="H179" s="52"/>
      <c r="I179" s="52"/>
      <c r="J179" s="53"/>
      <c r="K179" s="53"/>
      <c r="L179" s="53">
        <v>1</v>
      </c>
      <c r="M179" s="53"/>
      <c r="N179" s="48">
        <v>1</v>
      </c>
      <c r="O179" s="48">
        <v>1</v>
      </c>
      <c r="P179" s="48"/>
      <c r="Q179" s="48">
        <v>1</v>
      </c>
      <c r="R179" s="48">
        <v>1</v>
      </c>
      <c r="S179" s="48">
        <v>1</v>
      </c>
      <c r="T179" s="48">
        <v>1</v>
      </c>
      <c r="U179" s="48">
        <v>1</v>
      </c>
      <c r="V179" s="48"/>
      <c r="W179" s="48">
        <v>1</v>
      </c>
      <c r="X179" s="48"/>
      <c r="Y179" s="49">
        <v>1</v>
      </c>
      <c r="Z179" s="12">
        <f>SUMIF(B$4:Y$4,"X",$B179:$Y179)</f>
        <v>6</v>
      </c>
      <c r="AA179" s="12">
        <f>SUMIF(B$5:Y$5,"X",$B179:$Y179)</f>
        <v>3</v>
      </c>
      <c r="AB179" s="12">
        <f>SUMIF(B$6:Y$6,"X",$B179:$Y179)</f>
        <v>3</v>
      </c>
      <c r="AC179" s="12">
        <f>SUMIF(B$7:Y$7,"X",$B179:$Y179)</f>
        <v>4</v>
      </c>
      <c r="AD179" s="12">
        <f>SUMIF(B$8:Y$8,"F",$B179:$Y179)</f>
        <v>10</v>
      </c>
      <c r="AE179" s="13">
        <f>SUMIF(B$8:Y$8,"M",$B179:$Y179)</f>
        <v>5</v>
      </c>
      <c r="AF179" s="183">
        <f t="shared" si="58"/>
        <v>6</v>
      </c>
      <c r="AG179" s="11">
        <f>SUM($N179:$Y179)</f>
        <v>9</v>
      </c>
      <c r="AH179" s="174">
        <f>SUM($B179:$Y179)</f>
        <v>15</v>
      </c>
      <c r="AI179" s="296"/>
      <c r="AJ179" s="54" t="s">
        <v>280</v>
      </c>
    </row>
    <row r="180" spans="1:36" ht="14.5" customHeight="1" x14ac:dyDescent="0.45">
      <c r="A180" s="118" t="s">
        <v>281</v>
      </c>
      <c r="B180" s="83">
        <v>1</v>
      </c>
      <c r="C180" s="83"/>
      <c r="D180" s="83"/>
      <c r="E180" s="83">
        <v>1</v>
      </c>
      <c r="F180" s="84">
        <v>1</v>
      </c>
      <c r="G180" s="84">
        <v>1</v>
      </c>
      <c r="H180" s="83"/>
      <c r="I180" s="83"/>
      <c r="J180" s="84"/>
      <c r="K180" s="84"/>
      <c r="L180" s="84">
        <v>1</v>
      </c>
      <c r="M180" s="84"/>
      <c r="N180" s="48">
        <v>1</v>
      </c>
      <c r="O180" s="48">
        <v>1</v>
      </c>
      <c r="P180" s="48"/>
      <c r="Q180" s="48">
        <v>1</v>
      </c>
      <c r="R180" s="48">
        <v>1</v>
      </c>
      <c r="S180" s="48">
        <v>1</v>
      </c>
      <c r="T180" s="48">
        <v>1</v>
      </c>
      <c r="U180" s="48">
        <v>1</v>
      </c>
      <c r="V180" s="48"/>
      <c r="W180" s="48">
        <v>1</v>
      </c>
      <c r="X180" s="48">
        <v>1</v>
      </c>
      <c r="Y180" s="49">
        <v>1</v>
      </c>
      <c r="Z180" s="12">
        <f>SUMIF(B$4:Y$4,"X",$B180:$Y180)</f>
        <v>5</v>
      </c>
      <c r="AA180" s="12">
        <f>SUMIF(B$5:Y$5,"X",$B180:$Y180)</f>
        <v>3</v>
      </c>
      <c r="AB180" s="12">
        <f>SUMIF(B$6:Y$6,"X",$B180:$Y180)</f>
        <v>4</v>
      </c>
      <c r="AC180" s="12">
        <f>SUMIF(B$7:Y$7,"X",$B180:$Y180)</f>
        <v>4</v>
      </c>
      <c r="AD180" s="12">
        <f>SUMIF(B$8:Y$8,"F",$B180:$Y180)</f>
        <v>9</v>
      </c>
      <c r="AE180" s="13">
        <f>SUMIF(B$8:Y$8,"M",$B180:$Y180)</f>
        <v>6</v>
      </c>
      <c r="AF180" s="183">
        <f t="shared" si="58"/>
        <v>5</v>
      </c>
      <c r="AG180" s="11">
        <f>SUM($N180:$Y180)</f>
        <v>10</v>
      </c>
      <c r="AH180" s="174">
        <f>SUM($B180:$Y180)</f>
        <v>15</v>
      </c>
      <c r="AI180" s="296"/>
      <c r="AJ180" s="54" t="s">
        <v>282</v>
      </c>
    </row>
    <row r="181" spans="1:36" ht="14.5" customHeight="1" x14ac:dyDescent="0.45">
      <c r="A181" s="87" t="s">
        <v>283</v>
      </c>
      <c r="B181" s="83"/>
      <c r="C181" s="83"/>
      <c r="D181" s="83"/>
      <c r="E181" s="83"/>
      <c r="F181" s="84"/>
      <c r="G181" s="84">
        <v>1</v>
      </c>
      <c r="H181" s="83"/>
      <c r="I181" s="83"/>
      <c r="J181" s="84"/>
      <c r="K181" s="84"/>
      <c r="L181" s="84"/>
      <c r="M181" s="84"/>
      <c r="N181" s="48"/>
      <c r="O181" s="48"/>
      <c r="P181" s="48"/>
      <c r="Q181" s="48"/>
      <c r="R181" s="48"/>
      <c r="S181" s="48"/>
      <c r="T181" s="48"/>
      <c r="U181" s="48"/>
      <c r="V181" s="48"/>
      <c r="W181" s="48"/>
      <c r="X181" s="48"/>
      <c r="Y181" s="49"/>
      <c r="Z181" s="12">
        <f>SUMIF(B$4:Y$4,"X",$B181:$Y181)</f>
        <v>0</v>
      </c>
      <c r="AA181" s="12">
        <f>SUMIF(B$5:Y$5,"X",$B181:$Y181)</f>
        <v>0</v>
      </c>
      <c r="AB181" s="12">
        <f>SUMIF(B$6:Y$6,"X",$B181:$Y181)</f>
        <v>0</v>
      </c>
      <c r="AC181" s="12">
        <f>SUMIF(B$7:Y$7,"X",$B181:$Y181)</f>
        <v>1</v>
      </c>
      <c r="AD181" s="12">
        <f>SUMIF(B$8:Y$8,"F",$B181:$Y181)</f>
        <v>1</v>
      </c>
      <c r="AE181" s="13">
        <f>SUMIF(B$8:Y$8,"M",$B181:$Y181)</f>
        <v>0</v>
      </c>
      <c r="AF181" s="183">
        <f t="shared" si="58"/>
        <v>1</v>
      </c>
      <c r="AG181" s="11">
        <f>SUM($N181:$Y181)</f>
        <v>0</v>
      </c>
      <c r="AH181" s="174">
        <f>SUM($B181:$Y181)</f>
        <v>1</v>
      </c>
      <c r="AI181" s="296"/>
      <c r="AJ181" s="54"/>
    </row>
    <row r="182" spans="1:36" ht="14.5" customHeight="1" x14ac:dyDescent="0.45">
      <c r="A182" s="87" t="s">
        <v>284</v>
      </c>
      <c r="B182" s="83">
        <v>1</v>
      </c>
      <c r="C182" s="83"/>
      <c r="D182" s="83"/>
      <c r="E182" s="83">
        <v>1</v>
      </c>
      <c r="F182" s="84"/>
      <c r="G182" s="84"/>
      <c r="H182" s="83"/>
      <c r="I182" s="83"/>
      <c r="J182" s="84"/>
      <c r="K182" s="84"/>
      <c r="L182" s="84"/>
      <c r="M182" s="84"/>
      <c r="N182" s="48"/>
      <c r="O182" s="48"/>
      <c r="P182" s="48"/>
      <c r="Q182" s="48"/>
      <c r="R182" s="48"/>
      <c r="S182" s="48"/>
      <c r="T182" s="48"/>
      <c r="U182" s="48"/>
      <c r="V182" s="48"/>
      <c r="W182" s="48"/>
      <c r="X182" s="48"/>
      <c r="Y182" s="49"/>
      <c r="Z182" s="12">
        <f>SUMIF(B$4:Y$4,"X",$B182:$Y182)</f>
        <v>1</v>
      </c>
      <c r="AA182" s="12">
        <f>SUMIF(B$5:Y$5,"X",$B182:$Y182)</f>
        <v>1</v>
      </c>
      <c r="AB182" s="12">
        <f>SUMIF(B$6:Y$6,"X",$B182:$Y182)</f>
        <v>1</v>
      </c>
      <c r="AC182" s="12">
        <f>SUMIF(B$7:Y$7,"X",$B182:$Y182)</f>
        <v>0</v>
      </c>
      <c r="AD182" s="12">
        <f>SUMIF(B$8:Y$8,"F",$B182:$Y182)</f>
        <v>1</v>
      </c>
      <c r="AE182" s="13">
        <f>SUMIF(B$8:Y$8,"M",$B182:$Y182)</f>
        <v>1</v>
      </c>
      <c r="AF182" s="183">
        <f t="shared" si="58"/>
        <v>2</v>
      </c>
      <c r="AG182" s="11">
        <f>SUM($N182:$Y182)</f>
        <v>0</v>
      </c>
      <c r="AH182" s="174">
        <f>SUM($B182:$Y182)</f>
        <v>2</v>
      </c>
      <c r="AI182" s="296"/>
      <c r="AJ182" s="54"/>
    </row>
    <row r="183" spans="1:36" ht="14.5" customHeight="1" x14ac:dyDescent="0.45">
      <c r="A183" s="87" t="s">
        <v>285</v>
      </c>
      <c r="B183" s="83"/>
      <c r="C183" s="83"/>
      <c r="D183" s="83">
        <v>1</v>
      </c>
      <c r="E183" s="83"/>
      <c r="F183" s="84"/>
      <c r="G183" s="84"/>
      <c r="H183" s="83"/>
      <c r="I183" s="83"/>
      <c r="J183" s="84"/>
      <c r="K183" s="84"/>
      <c r="L183" s="84"/>
      <c r="M183" s="84"/>
      <c r="N183" s="48"/>
      <c r="O183" s="48"/>
      <c r="P183" s="48"/>
      <c r="Q183" s="48"/>
      <c r="R183" s="48"/>
      <c r="S183" s="48"/>
      <c r="T183" s="48"/>
      <c r="U183" s="48"/>
      <c r="V183" s="48">
        <v>1</v>
      </c>
      <c r="W183" s="48"/>
      <c r="X183" s="48"/>
      <c r="Y183" s="49"/>
      <c r="Z183" s="12">
        <f>SUMIF(B$4:Y$4,"X",$B183:$Y183)</f>
        <v>0</v>
      </c>
      <c r="AA183" s="12">
        <f>SUMIF(B$5:Y$5,"X",$B183:$Y183)</f>
        <v>1</v>
      </c>
      <c r="AB183" s="12">
        <f>SUMIF(B$6:Y$6,"X",$B183:$Y183)</f>
        <v>0</v>
      </c>
      <c r="AC183" s="12">
        <f>SUMIF(B$7:Y$7,"X",$B183:$Y183)</f>
        <v>1</v>
      </c>
      <c r="AD183" s="12">
        <f>SUMIF(B$8:Y$8,"F",$B183:$Y183)</f>
        <v>0</v>
      </c>
      <c r="AE183" s="13">
        <f>SUMIF(B$8:Y$8,"M",$B183:$Y183)</f>
        <v>2</v>
      </c>
      <c r="AF183" s="183">
        <f t="shared" si="58"/>
        <v>1</v>
      </c>
      <c r="AG183" s="11">
        <f>SUM($N183:$Y183)</f>
        <v>1</v>
      </c>
      <c r="AH183" s="174">
        <f>SUM($B183:$Y183)</f>
        <v>2</v>
      </c>
      <c r="AI183" s="296"/>
      <c r="AJ183" s="54"/>
    </row>
    <row r="184" spans="1:36" ht="49.5" x14ac:dyDescent="0.45">
      <c r="A184" s="75" t="s">
        <v>286</v>
      </c>
      <c r="B184" s="76"/>
      <c r="C184" s="76"/>
      <c r="D184" s="76"/>
      <c r="E184" s="76"/>
      <c r="F184" s="77"/>
      <c r="G184" s="77"/>
      <c r="H184" s="76"/>
      <c r="I184" s="76"/>
      <c r="J184" s="77"/>
      <c r="K184" s="77"/>
      <c r="L184" s="77"/>
      <c r="M184" s="77"/>
      <c r="N184" s="140"/>
      <c r="O184" s="140"/>
      <c r="P184" s="140"/>
      <c r="Q184" s="140"/>
      <c r="R184" s="140"/>
      <c r="S184" s="140"/>
      <c r="T184" s="140"/>
      <c r="U184" s="140"/>
      <c r="V184" s="140"/>
      <c r="W184" s="140"/>
      <c r="X184" s="140"/>
      <c r="Y184" s="168"/>
      <c r="Z184" s="153"/>
      <c r="AA184" s="153"/>
      <c r="AB184" s="153"/>
      <c r="AC184" s="153"/>
      <c r="AD184" s="153"/>
      <c r="AE184" s="158"/>
      <c r="AF184" s="184"/>
      <c r="AG184" s="164"/>
      <c r="AH184" s="175"/>
      <c r="AI184" s="272"/>
      <c r="AJ184" s="274"/>
    </row>
    <row r="185" spans="1:36" ht="14.5" customHeight="1" x14ac:dyDescent="0.45">
      <c r="A185" s="110" t="s">
        <v>287</v>
      </c>
      <c r="B185" s="57"/>
      <c r="C185" s="57"/>
      <c r="D185" s="57"/>
      <c r="E185" s="57"/>
      <c r="F185" s="58"/>
      <c r="G185" s="58"/>
      <c r="H185" s="57"/>
      <c r="I185" s="57"/>
      <c r="J185" s="58"/>
      <c r="K185" s="58"/>
      <c r="L185" s="58"/>
      <c r="M185" s="58"/>
      <c r="N185" s="43"/>
      <c r="O185" s="43"/>
      <c r="P185" s="43"/>
      <c r="Q185" s="43"/>
      <c r="R185" s="43"/>
      <c r="S185" s="43"/>
      <c r="T185" s="43"/>
      <c r="U185" s="43"/>
      <c r="V185" s="43"/>
      <c r="W185" s="43"/>
      <c r="X185" s="43"/>
      <c r="Y185" s="44"/>
      <c r="Z185" s="155"/>
      <c r="AA185" s="155"/>
      <c r="AB185" s="155"/>
      <c r="AC185" s="155"/>
      <c r="AD185" s="155"/>
      <c r="AE185" s="159"/>
      <c r="AF185" s="185"/>
      <c r="AG185" s="165"/>
      <c r="AH185" s="176"/>
      <c r="AI185" s="296" t="s">
        <v>288</v>
      </c>
      <c r="AJ185" s="46"/>
    </row>
    <row r="186" spans="1:36" ht="14.5" customHeight="1" x14ac:dyDescent="0.45">
      <c r="A186" s="105" t="s">
        <v>289</v>
      </c>
      <c r="B186" s="52"/>
      <c r="C186" s="52"/>
      <c r="D186" s="52"/>
      <c r="E186" s="52"/>
      <c r="F186" s="53">
        <v>1</v>
      </c>
      <c r="G186" s="53"/>
      <c r="H186" s="52">
        <v>1</v>
      </c>
      <c r="I186" s="52"/>
      <c r="J186" s="53"/>
      <c r="K186" s="53">
        <v>1</v>
      </c>
      <c r="L186" s="53"/>
      <c r="M186" s="53"/>
      <c r="N186" s="48"/>
      <c r="O186" s="48"/>
      <c r="P186" s="48">
        <v>1</v>
      </c>
      <c r="Q186" s="48"/>
      <c r="R186" s="48"/>
      <c r="S186" s="48"/>
      <c r="T186" s="48"/>
      <c r="U186" s="48"/>
      <c r="V186" s="48">
        <v>1</v>
      </c>
      <c r="W186" s="48"/>
      <c r="X186" s="48"/>
      <c r="Y186" s="49">
        <v>1</v>
      </c>
      <c r="Z186" s="12">
        <f>SUMIF(B$4:Y$4,"X",$B186:$Y186)</f>
        <v>1</v>
      </c>
      <c r="AA186" s="12">
        <f>SUMIF(B$5:Y$5,"X",$B186:$Y186)</f>
        <v>0</v>
      </c>
      <c r="AB186" s="12">
        <f>SUMIF(B$6:Y$6,"X",$B186:$Y186)</f>
        <v>2</v>
      </c>
      <c r="AC186" s="12">
        <f>SUMIF(B$7:Y$7,"X",$B186:$Y186)</f>
        <v>3</v>
      </c>
      <c r="AD186" s="12">
        <f>SUMIF(B$8:Y$8,"F",$B186:$Y186)</f>
        <v>2</v>
      </c>
      <c r="AE186" s="13">
        <f>SUMIF(B$8:Y$8,"M",$B186:$Y186)</f>
        <v>4</v>
      </c>
      <c r="AF186" s="183">
        <f t="shared" si="58"/>
        <v>3</v>
      </c>
      <c r="AG186" s="11">
        <f>SUM($N186:$Y186)</f>
        <v>3</v>
      </c>
      <c r="AH186" s="174">
        <f>SUM($B186:$Y186)</f>
        <v>6</v>
      </c>
      <c r="AI186" s="296"/>
      <c r="AJ186" s="54"/>
    </row>
    <row r="187" spans="1:36" ht="14.5" customHeight="1" x14ac:dyDescent="0.45">
      <c r="A187" s="109" t="s">
        <v>290</v>
      </c>
      <c r="B187" s="52"/>
      <c r="C187" s="52"/>
      <c r="D187" s="52"/>
      <c r="E187" s="52"/>
      <c r="F187" s="53"/>
      <c r="G187" s="53"/>
      <c r="H187" s="52">
        <v>1</v>
      </c>
      <c r="I187" s="52"/>
      <c r="J187" s="53"/>
      <c r="K187" s="53"/>
      <c r="L187" s="53"/>
      <c r="M187" s="53"/>
      <c r="N187" s="48"/>
      <c r="O187" s="48"/>
      <c r="P187" s="48"/>
      <c r="Q187" s="48"/>
      <c r="R187" s="48"/>
      <c r="S187" s="48"/>
      <c r="T187" s="48"/>
      <c r="U187" s="48"/>
      <c r="V187" s="48"/>
      <c r="W187" s="48"/>
      <c r="X187" s="48"/>
      <c r="Y187" s="49"/>
      <c r="Z187" s="12">
        <f>SUMIF(B$4:Y$4,"X",$B187:$Y187)</f>
        <v>0</v>
      </c>
      <c r="AA187" s="12">
        <f>SUMIF(B$5:Y$5,"X",$B187:$Y187)</f>
        <v>0</v>
      </c>
      <c r="AB187" s="12">
        <f>SUMIF(B$6:Y$6,"X",$B187:$Y187)</f>
        <v>0</v>
      </c>
      <c r="AC187" s="12">
        <f>SUMIF(B$7:Y$7,"X",$B187:$Y187)</f>
        <v>0</v>
      </c>
      <c r="AD187" s="12">
        <f>SUMIF(B$8:Y$8,"F",$B187:$Y187)</f>
        <v>0</v>
      </c>
      <c r="AE187" s="13">
        <f>SUMIF(B$8:Y$8,"M",$B187:$Y187)</f>
        <v>1</v>
      </c>
      <c r="AF187" s="183">
        <f t="shared" si="58"/>
        <v>1</v>
      </c>
      <c r="AG187" s="11">
        <f>SUM($N187:$Y187)</f>
        <v>0</v>
      </c>
      <c r="AH187" s="174">
        <f>SUM($B187:$Y187)</f>
        <v>1</v>
      </c>
      <c r="AI187" s="296"/>
      <c r="AJ187" s="54"/>
    </row>
    <row r="188" spans="1:36" ht="14.5" customHeight="1" x14ac:dyDescent="0.45">
      <c r="A188" s="105" t="s">
        <v>291</v>
      </c>
      <c r="B188" s="69">
        <v>1</v>
      </c>
      <c r="C188" s="69">
        <v>1</v>
      </c>
      <c r="D188" s="69"/>
      <c r="E188" s="69"/>
      <c r="F188" s="70"/>
      <c r="G188" s="70"/>
      <c r="H188" s="69"/>
      <c r="I188" s="69"/>
      <c r="J188" s="70">
        <v>1</v>
      </c>
      <c r="K188" s="70"/>
      <c r="L188" s="70">
        <v>1</v>
      </c>
      <c r="M188" s="70"/>
      <c r="N188" s="12">
        <v>1</v>
      </c>
      <c r="O188" s="12">
        <v>1</v>
      </c>
      <c r="P188" s="12"/>
      <c r="Q188" s="12">
        <v>1</v>
      </c>
      <c r="R188" s="12">
        <v>1</v>
      </c>
      <c r="S188" s="12"/>
      <c r="T188" s="12"/>
      <c r="U188" s="12"/>
      <c r="V188" s="12"/>
      <c r="W188" s="12"/>
      <c r="X188" s="12"/>
      <c r="Y188" s="13"/>
      <c r="Z188" s="12">
        <f>SUMIF(B$4:Y$4,"X",$B188:$Y188)</f>
        <v>5</v>
      </c>
      <c r="AA188" s="12">
        <f>SUMIF(B$5:Y$5,"X",$B188:$Y188)</f>
        <v>1</v>
      </c>
      <c r="AB188" s="12">
        <f>SUMIF(B$6:Y$6,"X",$B188:$Y188)</f>
        <v>3</v>
      </c>
      <c r="AC188" s="12">
        <f>SUMIF(B$7:Y$7,"X",$B188:$Y188)</f>
        <v>0</v>
      </c>
      <c r="AD188" s="12">
        <f>SUMIF(B$8:Y$8,"F",$B188:$Y188)</f>
        <v>8</v>
      </c>
      <c r="AE188" s="13">
        <f>SUMIF(B$8:Y$8,"M",$B188:$Y188)</f>
        <v>0</v>
      </c>
      <c r="AF188" s="183">
        <f t="shared" si="58"/>
        <v>4</v>
      </c>
      <c r="AG188" s="11">
        <f>SUM($N188:$Y188)</f>
        <v>4</v>
      </c>
      <c r="AH188" s="174">
        <f>SUM($B188:$Y188)</f>
        <v>8</v>
      </c>
      <c r="AI188" s="296"/>
      <c r="AJ188" s="54"/>
    </row>
    <row r="189" spans="1:36" ht="14.5" customHeight="1" x14ac:dyDescent="0.45">
      <c r="A189" s="105" t="s">
        <v>292</v>
      </c>
      <c r="B189" s="69"/>
      <c r="C189" s="69"/>
      <c r="D189" s="69">
        <v>1</v>
      </c>
      <c r="E189" s="69"/>
      <c r="F189" s="70"/>
      <c r="G189" s="70">
        <v>1</v>
      </c>
      <c r="H189" s="69"/>
      <c r="I189" s="69"/>
      <c r="J189" s="70"/>
      <c r="K189" s="70"/>
      <c r="L189" s="70"/>
      <c r="M189" s="70"/>
      <c r="N189" s="12"/>
      <c r="O189" s="12"/>
      <c r="P189" s="12"/>
      <c r="Q189" s="12"/>
      <c r="R189" s="12"/>
      <c r="S189" s="12"/>
      <c r="T189" s="12">
        <v>1</v>
      </c>
      <c r="U189" s="12"/>
      <c r="V189" s="12"/>
      <c r="W189" s="12"/>
      <c r="X189" s="12"/>
      <c r="Y189" s="13"/>
      <c r="Z189" s="12">
        <f>SUMIF(B$4:Y$4,"X",$B189:$Y189)</f>
        <v>1</v>
      </c>
      <c r="AA189" s="12">
        <f>SUMIF(B$5:Y$5,"X",$B189:$Y189)</f>
        <v>1</v>
      </c>
      <c r="AB189" s="12">
        <f>SUMIF(B$6:Y$6,"X",$B189:$Y189)</f>
        <v>0</v>
      </c>
      <c r="AC189" s="12">
        <f>SUMIF(B$7:Y$7,"X",$B189:$Y189)</f>
        <v>1</v>
      </c>
      <c r="AD189" s="12">
        <f>SUMIF(B$8:Y$8,"F",$B189:$Y189)</f>
        <v>2</v>
      </c>
      <c r="AE189" s="13">
        <f>SUMIF(B$8:Y$8,"M",$B189:$Y189)</f>
        <v>1</v>
      </c>
      <c r="AF189" s="183">
        <f t="shared" si="58"/>
        <v>2</v>
      </c>
      <c r="AG189" s="11">
        <f>SUM($N189:$Y189)</f>
        <v>1</v>
      </c>
      <c r="AH189" s="174">
        <f>SUM($B189:$Y189)</f>
        <v>3</v>
      </c>
      <c r="AI189" s="296"/>
      <c r="AJ189" s="54"/>
    </row>
    <row r="190" spans="1:36" ht="14.5" customHeight="1" x14ac:dyDescent="0.45">
      <c r="A190" s="105" t="s">
        <v>293</v>
      </c>
      <c r="B190" s="69"/>
      <c r="C190" s="69"/>
      <c r="D190" s="69"/>
      <c r="E190" s="69">
        <v>1</v>
      </c>
      <c r="F190" s="70"/>
      <c r="G190" s="70"/>
      <c r="H190" s="69">
        <v>1</v>
      </c>
      <c r="I190" s="69"/>
      <c r="J190" s="70"/>
      <c r="K190" s="70">
        <v>1</v>
      </c>
      <c r="L190" s="70"/>
      <c r="M190" s="70">
        <v>1</v>
      </c>
      <c r="N190" s="12">
        <v>1</v>
      </c>
      <c r="O190" s="12"/>
      <c r="P190" s="12"/>
      <c r="Q190" s="12"/>
      <c r="R190" s="12"/>
      <c r="S190" s="12">
        <v>1</v>
      </c>
      <c r="T190" s="12"/>
      <c r="U190" s="12">
        <v>1</v>
      </c>
      <c r="V190" s="12">
        <v>1</v>
      </c>
      <c r="W190" s="12"/>
      <c r="X190" s="12">
        <v>1</v>
      </c>
      <c r="Y190" s="13"/>
      <c r="Z190" s="12">
        <f>SUMIF(B$4:Y$4,"X",$B190:$Y190)</f>
        <v>1</v>
      </c>
      <c r="AA190" s="12">
        <f>SUMIF(B$5:Y$5,"X",$B190:$Y190)</f>
        <v>2</v>
      </c>
      <c r="AB190" s="12">
        <f>SUMIF(B$6:Y$6,"X",$B190:$Y190)</f>
        <v>4</v>
      </c>
      <c r="AC190" s="12">
        <f>SUMIF(B$7:Y$7,"X",$B190:$Y190)</f>
        <v>2</v>
      </c>
      <c r="AD190" s="12">
        <f>SUMIF(B$8:Y$8,"F",$B190:$Y190)</f>
        <v>2</v>
      </c>
      <c r="AE190" s="13">
        <f>SUMIF(B$8:Y$8,"M",$B190:$Y190)</f>
        <v>7</v>
      </c>
      <c r="AF190" s="183">
        <f t="shared" si="58"/>
        <v>4</v>
      </c>
      <c r="AG190" s="11">
        <f>SUM($N190:$Y190)</f>
        <v>5</v>
      </c>
      <c r="AH190" s="174">
        <f>SUM($B190:$Y190)</f>
        <v>9</v>
      </c>
      <c r="AI190" s="296"/>
      <c r="AJ190" s="54"/>
    </row>
    <row r="191" spans="1:36" ht="14.5" customHeight="1" x14ac:dyDescent="0.45">
      <c r="A191" s="110" t="s">
        <v>294</v>
      </c>
      <c r="B191" s="57"/>
      <c r="C191" s="57"/>
      <c r="D191" s="57"/>
      <c r="E191" s="57"/>
      <c r="F191" s="58"/>
      <c r="G191" s="58"/>
      <c r="H191" s="57"/>
      <c r="I191" s="57"/>
      <c r="J191" s="58"/>
      <c r="K191" s="58"/>
      <c r="L191" s="58"/>
      <c r="M191" s="58"/>
      <c r="N191" s="43"/>
      <c r="O191" s="43"/>
      <c r="P191" s="43"/>
      <c r="Q191" s="43"/>
      <c r="R191" s="43"/>
      <c r="S191" s="43"/>
      <c r="T191" s="43"/>
      <c r="U191" s="43"/>
      <c r="V191" s="43"/>
      <c r="W191" s="43"/>
      <c r="X191" s="43"/>
      <c r="Y191" s="44"/>
      <c r="Z191" s="155"/>
      <c r="AA191" s="155"/>
      <c r="AB191" s="155"/>
      <c r="AC191" s="155"/>
      <c r="AD191" s="155"/>
      <c r="AE191" s="159"/>
      <c r="AF191" s="185"/>
      <c r="AG191" s="165"/>
      <c r="AH191" s="176"/>
      <c r="AI191" s="296"/>
      <c r="AJ191" s="54"/>
    </row>
    <row r="192" spans="1:36" ht="14.5" customHeight="1" x14ac:dyDescent="0.45">
      <c r="A192" s="105" t="s">
        <v>295</v>
      </c>
      <c r="B192" s="69">
        <v>1</v>
      </c>
      <c r="C192" s="69"/>
      <c r="D192" s="69"/>
      <c r="E192" s="69">
        <v>1</v>
      </c>
      <c r="F192" s="70"/>
      <c r="G192" s="70"/>
      <c r="H192" s="69"/>
      <c r="I192" s="69"/>
      <c r="J192" s="70"/>
      <c r="K192" s="70">
        <v>1</v>
      </c>
      <c r="L192" s="70"/>
      <c r="M192" s="70"/>
      <c r="N192" s="12"/>
      <c r="O192" s="12"/>
      <c r="P192" s="12"/>
      <c r="Q192" s="12"/>
      <c r="R192" s="12"/>
      <c r="S192" s="12">
        <v>1</v>
      </c>
      <c r="T192" s="12"/>
      <c r="U192" s="12">
        <v>1</v>
      </c>
      <c r="V192" s="12">
        <v>1</v>
      </c>
      <c r="W192" s="12">
        <v>1</v>
      </c>
      <c r="X192" s="12"/>
      <c r="Y192" s="13">
        <v>1</v>
      </c>
      <c r="Z192" s="12">
        <f>SUMIF(B$4:Y$4,"X",$B192:$Y192)</f>
        <v>3</v>
      </c>
      <c r="AA192" s="12">
        <f>SUMIF(B$5:Y$5,"X",$B192:$Y192)</f>
        <v>2</v>
      </c>
      <c r="AB192" s="12">
        <f>SUMIF(B$6:Y$6,"X",$B192:$Y192)</f>
        <v>2</v>
      </c>
      <c r="AC192" s="12">
        <f>SUMIF(B$7:Y$7,"X",$B192:$Y192)</f>
        <v>3</v>
      </c>
      <c r="AD192" s="12">
        <f>SUMIF(B$8:Y$8,"F",$B192:$Y192)</f>
        <v>3</v>
      </c>
      <c r="AE192" s="13">
        <f>SUMIF(B$8:Y$8,"M",$B192:$Y192)</f>
        <v>5</v>
      </c>
      <c r="AF192" s="183">
        <f t="shared" si="58"/>
        <v>3</v>
      </c>
      <c r="AG192" s="11">
        <f>SUM($N192:$Y192)</f>
        <v>5</v>
      </c>
      <c r="AH192" s="174">
        <f>SUM($B192:$Y192)</f>
        <v>8</v>
      </c>
      <c r="AI192" s="296"/>
      <c r="AJ192" s="54"/>
    </row>
    <row r="193" spans="1:36" ht="14.5" customHeight="1" x14ac:dyDescent="0.45">
      <c r="A193" s="105" t="s">
        <v>296</v>
      </c>
      <c r="B193" s="69"/>
      <c r="C193" s="69">
        <v>1</v>
      </c>
      <c r="D193" s="69"/>
      <c r="E193" s="69"/>
      <c r="F193" s="70">
        <v>1</v>
      </c>
      <c r="G193" s="70"/>
      <c r="H193" s="69"/>
      <c r="I193" s="69"/>
      <c r="J193" s="70">
        <v>1</v>
      </c>
      <c r="K193" s="70"/>
      <c r="L193" s="70"/>
      <c r="M193" s="70"/>
      <c r="N193" s="12"/>
      <c r="O193" s="12"/>
      <c r="P193" s="12"/>
      <c r="Q193" s="12"/>
      <c r="R193" s="12"/>
      <c r="S193" s="12"/>
      <c r="T193" s="12"/>
      <c r="U193" s="12"/>
      <c r="V193" s="12"/>
      <c r="W193" s="12"/>
      <c r="X193" s="12"/>
      <c r="Y193" s="13">
        <v>1</v>
      </c>
      <c r="Z193" s="12">
        <f>SUMIF(B$4:Y$4,"X",$B193:$Y193)</f>
        <v>2</v>
      </c>
      <c r="AA193" s="12">
        <f>SUMIF(B$5:Y$5,"X",$B193:$Y193)</f>
        <v>0</v>
      </c>
      <c r="AB193" s="12">
        <f>SUMIF(B$6:Y$6,"X",$B193:$Y193)</f>
        <v>0</v>
      </c>
      <c r="AC193" s="12">
        <f>SUMIF(B$7:Y$7,"X",$B193:$Y193)</f>
        <v>2</v>
      </c>
      <c r="AD193" s="12">
        <f>SUMIF(B$8:Y$8,"F",$B193:$Y193)</f>
        <v>2</v>
      </c>
      <c r="AE193" s="13">
        <f>SUMIF(B$8:Y$8,"M",$B193:$Y193)</f>
        <v>2</v>
      </c>
      <c r="AF193" s="183">
        <f t="shared" si="58"/>
        <v>3</v>
      </c>
      <c r="AG193" s="11">
        <f>SUM($N193:$Y193)</f>
        <v>1</v>
      </c>
      <c r="AH193" s="174">
        <f>SUM($B193:$Y193)</f>
        <v>4</v>
      </c>
      <c r="AI193" s="296"/>
      <c r="AJ193" s="54"/>
    </row>
    <row r="194" spans="1:36" ht="14.5" customHeight="1" x14ac:dyDescent="0.45">
      <c r="A194" s="110" t="s">
        <v>297</v>
      </c>
      <c r="B194" s="57">
        <v>1</v>
      </c>
      <c r="C194" s="57"/>
      <c r="D194" s="57"/>
      <c r="E194" s="57"/>
      <c r="F194" s="58"/>
      <c r="G194" s="58"/>
      <c r="H194" s="57"/>
      <c r="I194" s="57"/>
      <c r="J194" s="58"/>
      <c r="K194" s="58"/>
      <c r="L194" s="58"/>
      <c r="M194" s="58"/>
      <c r="N194" s="43"/>
      <c r="O194" s="43"/>
      <c r="P194" s="43"/>
      <c r="Q194" s="43"/>
      <c r="R194" s="43"/>
      <c r="S194" s="43"/>
      <c r="T194" s="43"/>
      <c r="U194" s="43"/>
      <c r="V194" s="43"/>
      <c r="W194" s="43"/>
      <c r="X194" s="43"/>
      <c r="Y194" s="44"/>
      <c r="Z194" s="155"/>
      <c r="AA194" s="155"/>
      <c r="AB194" s="155"/>
      <c r="AC194" s="155"/>
      <c r="AD194" s="155"/>
      <c r="AE194" s="159"/>
      <c r="AF194" s="185"/>
      <c r="AG194" s="165"/>
      <c r="AH194" s="176"/>
      <c r="AI194" s="296"/>
      <c r="AJ194" s="54"/>
    </row>
    <row r="195" spans="1:36" ht="14.5" customHeight="1" x14ac:dyDescent="0.45">
      <c r="A195" s="106" t="s">
        <v>298</v>
      </c>
      <c r="B195" s="52">
        <v>1</v>
      </c>
      <c r="C195" s="52">
        <v>1</v>
      </c>
      <c r="D195" s="52"/>
      <c r="E195" s="52"/>
      <c r="F195" s="53"/>
      <c r="G195" s="53"/>
      <c r="H195" s="52"/>
      <c r="I195" s="52"/>
      <c r="J195" s="53"/>
      <c r="K195" s="53"/>
      <c r="L195" s="53"/>
      <c r="M195" s="53"/>
      <c r="N195" s="48"/>
      <c r="O195" s="48"/>
      <c r="P195" s="48"/>
      <c r="Q195" s="48"/>
      <c r="R195" s="48">
        <v>1</v>
      </c>
      <c r="S195" s="48"/>
      <c r="T195" s="48"/>
      <c r="U195" s="48"/>
      <c r="V195" s="48"/>
      <c r="W195" s="48">
        <v>1</v>
      </c>
      <c r="X195" s="48"/>
      <c r="Y195" s="49"/>
      <c r="Z195" s="12">
        <f t="shared" ref="Z195:Z202" si="83">SUMIF(B$4:Y$4,"X",$B195:$Y195)</f>
        <v>4</v>
      </c>
      <c r="AA195" s="12">
        <f t="shared" ref="AA195:AA202" si="84">SUMIF(B$5:Y$5,"X",$B195:$Y195)</f>
        <v>0</v>
      </c>
      <c r="AB195" s="12">
        <f t="shared" ref="AB195:AB202" si="85">SUMIF(B$6:Y$6,"X",$B195:$Y195)</f>
        <v>1</v>
      </c>
      <c r="AC195" s="12">
        <f t="shared" ref="AC195:AC202" si="86">SUMIF(B$7:Y$7,"X",$B195:$Y195)</f>
        <v>0</v>
      </c>
      <c r="AD195" s="12">
        <f t="shared" ref="AD195:AD202" si="87">SUMIF(B$8:Y$8,"F",$B195:$Y195)</f>
        <v>4</v>
      </c>
      <c r="AE195" s="13">
        <f t="shared" ref="AE195:AE202" si="88">SUMIF(B$8:Y$8,"M",$B195:$Y195)</f>
        <v>0</v>
      </c>
      <c r="AF195" s="183">
        <f t="shared" si="58"/>
        <v>2</v>
      </c>
      <c r="AG195" s="11">
        <f t="shared" ref="AG195:AG202" si="89">SUM($N195:$Y195)</f>
        <v>2</v>
      </c>
      <c r="AH195" s="174">
        <f t="shared" ref="AH195:AH202" si="90">SUM($B195:$Y195)</f>
        <v>4</v>
      </c>
      <c r="AI195" s="296"/>
      <c r="AJ195" s="54"/>
    </row>
    <row r="196" spans="1:36" ht="14.5" customHeight="1" x14ac:dyDescent="0.45">
      <c r="A196" s="106" t="s">
        <v>299</v>
      </c>
      <c r="B196" s="52"/>
      <c r="C196" s="52"/>
      <c r="D196" s="52"/>
      <c r="E196" s="52">
        <v>1</v>
      </c>
      <c r="F196" s="53"/>
      <c r="G196" s="53"/>
      <c r="H196" s="52">
        <v>1</v>
      </c>
      <c r="I196" s="52"/>
      <c r="J196" s="53"/>
      <c r="K196" s="53"/>
      <c r="L196" s="53"/>
      <c r="M196" s="53"/>
      <c r="N196" s="48"/>
      <c r="O196" s="48"/>
      <c r="P196" s="48"/>
      <c r="Q196" s="48"/>
      <c r="R196" s="48"/>
      <c r="S196" s="48"/>
      <c r="T196" s="48"/>
      <c r="U196" s="48"/>
      <c r="V196" s="48">
        <v>1</v>
      </c>
      <c r="W196" s="48"/>
      <c r="X196" s="48"/>
      <c r="Y196" s="49"/>
      <c r="Z196" s="12">
        <f t="shared" si="83"/>
        <v>0</v>
      </c>
      <c r="AA196" s="12">
        <f t="shared" si="84"/>
        <v>1</v>
      </c>
      <c r="AB196" s="12">
        <f t="shared" si="85"/>
        <v>0</v>
      </c>
      <c r="AC196" s="12">
        <f t="shared" si="86"/>
        <v>1</v>
      </c>
      <c r="AD196" s="12">
        <f t="shared" si="87"/>
        <v>0</v>
      </c>
      <c r="AE196" s="13">
        <f t="shared" si="88"/>
        <v>3</v>
      </c>
      <c r="AF196" s="183">
        <f t="shared" si="58"/>
        <v>2</v>
      </c>
      <c r="AG196" s="11">
        <f t="shared" si="89"/>
        <v>1</v>
      </c>
      <c r="AH196" s="174">
        <f t="shared" si="90"/>
        <v>3</v>
      </c>
      <c r="AI196" s="296"/>
      <c r="AJ196" s="54" t="s">
        <v>300</v>
      </c>
    </row>
    <row r="197" spans="1:36" ht="14.5" customHeight="1" x14ac:dyDescent="0.45">
      <c r="A197" s="106" t="s">
        <v>301</v>
      </c>
      <c r="B197" s="52"/>
      <c r="C197" s="52"/>
      <c r="D197" s="52"/>
      <c r="E197" s="52">
        <v>1</v>
      </c>
      <c r="F197" s="53"/>
      <c r="G197" s="53"/>
      <c r="H197" s="52">
        <v>1</v>
      </c>
      <c r="I197" s="52">
        <v>1</v>
      </c>
      <c r="J197" s="53"/>
      <c r="K197" s="53">
        <v>1</v>
      </c>
      <c r="L197" s="53">
        <v>1</v>
      </c>
      <c r="M197" s="53"/>
      <c r="N197" s="48">
        <v>1</v>
      </c>
      <c r="O197" s="48"/>
      <c r="P197" s="48"/>
      <c r="Q197" s="48"/>
      <c r="R197" s="48"/>
      <c r="S197" s="48"/>
      <c r="T197" s="48"/>
      <c r="U197" s="48">
        <v>1</v>
      </c>
      <c r="V197" s="48"/>
      <c r="W197" s="48"/>
      <c r="X197" s="48">
        <v>1</v>
      </c>
      <c r="Y197" s="49">
        <v>1</v>
      </c>
      <c r="Z197" s="12">
        <f t="shared" si="83"/>
        <v>1</v>
      </c>
      <c r="AA197" s="12">
        <f t="shared" si="84"/>
        <v>3</v>
      </c>
      <c r="AB197" s="12">
        <f t="shared" si="85"/>
        <v>5</v>
      </c>
      <c r="AC197" s="12">
        <f t="shared" si="86"/>
        <v>1</v>
      </c>
      <c r="AD197" s="12">
        <f t="shared" si="87"/>
        <v>3</v>
      </c>
      <c r="AE197" s="13">
        <f t="shared" si="88"/>
        <v>6</v>
      </c>
      <c r="AF197" s="183">
        <f t="shared" si="58"/>
        <v>5</v>
      </c>
      <c r="AG197" s="11">
        <f t="shared" si="89"/>
        <v>4</v>
      </c>
      <c r="AH197" s="174">
        <f t="shared" si="90"/>
        <v>9</v>
      </c>
      <c r="AI197" s="296"/>
      <c r="AJ197" s="54"/>
    </row>
    <row r="198" spans="1:36" ht="14.5" customHeight="1" x14ac:dyDescent="0.45">
      <c r="A198" s="107" t="s">
        <v>302</v>
      </c>
      <c r="B198" s="69"/>
      <c r="C198" s="69"/>
      <c r="D198" s="69"/>
      <c r="E198" s="69">
        <v>1</v>
      </c>
      <c r="F198" s="70"/>
      <c r="G198" s="70"/>
      <c r="H198" s="69">
        <v>1</v>
      </c>
      <c r="I198" s="69"/>
      <c r="J198" s="70"/>
      <c r="K198" s="70">
        <v>1</v>
      </c>
      <c r="L198" s="70">
        <v>1</v>
      </c>
      <c r="M198" s="70"/>
      <c r="N198" s="12"/>
      <c r="O198" s="12"/>
      <c r="P198" s="12"/>
      <c r="Q198" s="12"/>
      <c r="R198" s="12"/>
      <c r="S198" s="12"/>
      <c r="T198" s="12"/>
      <c r="U198" s="12"/>
      <c r="V198" s="12"/>
      <c r="W198" s="12"/>
      <c r="X198" s="12"/>
      <c r="Y198" s="13">
        <v>1</v>
      </c>
      <c r="Z198" s="12">
        <f t="shared" si="83"/>
        <v>1</v>
      </c>
      <c r="AA198" s="12">
        <f t="shared" si="84"/>
        <v>1</v>
      </c>
      <c r="AB198" s="12">
        <f t="shared" si="85"/>
        <v>2</v>
      </c>
      <c r="AC198" s="12">
        <f t="shared" si="86"/>
        <v>1</v>
      </c>
      <c r="AD198" s="12">
        <f t="shared" si="87"/>
        <v>2</v>
      </c>
      <c r="AE198" s="13">
        <f t="shared" si="88"/>
        <v>3</v>
      </c>
      <c r="AF198" s="183">
        <f t="shared" si="58"/>
        <v>4</v>
      </c>
      <c r="AG198" s="11">
        <f t="shared" si="89"/>
        <v>1</v>
      </c>
      <c r="AH198" s="174">
        <f t="shared" si="90"/>
        <v>5</v>
      </c>
      <c r="AI198" s="296"/>
      <c r="AJ198" s="54"/>
    </row>
    <row r="199" spans="1:36" ht="14.5" customHeight="1" x14ac:dyDescent="0.45">
      <c r="A199" s="107" t="s">
        <v>303</v>
      </c>
      <c r="B199" s="69"/>
      <c r="C199" s="69"/>
      <c r="D199" s="69"/>
      <c r="E199" s="69">
        <v>1</v>
      </c>
      <c r="F199" s="70"/>
      <c r="G199" s="70"/>
      <c r="H199" s="69"/>
      <c r="I199" s="69">
        <v>1</v>
      </c>
      <c r="J199" s="70"/>
      <c r="K199" s="70"/>
      <c r="L199" s="70"/>
      <c r="M199" s="70"/>
      <c r="N199" s="12">
        <v>1</v>
      </c>
      <c r="O199" s="12"/>
      <c r="P199" s="12"/>
      <c r="Q199" s="12"/>
      <c r="R199" s="12"/>
      <c r="S199" s="12"/>
      <c r="T199" s="12"/>
      <c r="U199" s="12">
        <v>1</v>
      </c>
      <c r="V199" s="12"/>
      <c r="W199" s="12"/>
      <c r="X199" s="12">
        <v>1</v>
      </c>
      <c r="Y199" s="13"/>
      <c r="Z199" s="12">
        <f t="shared" si="83"/>
        <v>0</v>
      </c>
      <c r="AA199" s="12">
        <f t="shared" si="84"/>
        <v>3</v>
      </c>
      <c r="AB199" s="12">
        <f t="shared" si="85"/>
        <v>3</v>
      </c>
      <c r="AC199" s="12">
        <f t="shared" si="86"/>
        <v>0</v>
      </c>
      <c r="AD199" s="12">
        <f t="shared" si="87"/>
        <v>1</v>
      </c>
      <c r="AE199" s="13">
        <f t="shared" si="88"/>
        <v>4</v>
      </c>
      <c r="AF199" s="183">
        <f t="shared" si="58"/>
        <v>2</v>
      </c>
      <c r="AG199" s="11">
        <f t="shared" si="89"/>
        <v>3</v>
      </c>
      <c r="AH199" s="174">
        <f t="shared" si="90"/>
        <v>5</v>
      </c>
      <c r="AI199" s="296"/>
      <c r="AJ199" s="54"/>
    </row>
    <row r="200" spans="1:36" ht="14.5" customHeight="1" x14ac:dyDescent="0.45">
      <c r="A200" s="106" t="s">
        <v>304</v>
      </c>
      <c r="B200" s="69"/>
      <c r="C200" s="69"/>
      <c r="D200" s="69"/>
      <c r="E200" s="69"/>
      <c r="F200" s="70"/>
      <c r="G200" s="70"/>
      <c r="H200" s="69"/>
      <c r="I200" s="69"/>
      <c r="J200" s="70"/>
      <c r="K200" s="70">
        <v>1</v>
      </c>
      <c r="L200" s="70"/>
      <c r="M200" s="70"/>
      <c r="N200" s="12"/>
      <c r="O200" s="12"/>
      <c r="P200" s="12"/>
      <c r="Q200" s="12"/>
      <c r="R200" s="12"/>
      <c r="S200" s="12"/>
      <c r="T200" s="12"/>
      <c r="U200" s="12"/>
      <c r="V200" s="12">
        <v>1</v>
      </c>
      <c r="W200" s="12"/>
      <c r="X200" s="12"/>
      <c r="Y200" s="13">
        <v>1</v>
      </c>
      <c r="Z200" s="12">
        <f t="shared" si="83"/>
        <v>1</v>
      </c>
      <c r="AA200" s="12">
        <f t="shared" si="84"/>
        <v>0</v>
      </c>
      <c r="AB200" s="12">
        <f t="shared" si="85"/>
        <v>1</v>
      </c>
      <c r="AC200" s="12">
        <f t="shared" si="86"/>
        <v>2</v>
      </c>
      <c r="AD200" s="12">
        <f t="shared" si="87"/>
        <v>1</v>
      </c>
      <c r="AE200" s="13">
        <f t="shared" si="88"/>
        <v>2</v>
      </c>
      <c r="AF200" s="183">
        <f t="shared" si="58"/>
        <v>1</v>
      </c>
      <c r="AG200" s="11">
        <f t="shared" si="89"/>
        <v>2</v>
      </c>
      <c r="AH200" s="174">
        <f t="shared" si="90"/>
        <v>3</v>
      </c>
      <c r="AI200" s="296"/>
      <c r="AJ200" s="54"/>
    </row>
    <row r="201" spans="1:36" ht="14.5" customHeight="1" x14ac:dyDescent="0.45">
      <c r="A201" s="106" t="s">
        <v>305</v>
      </c>
      <c r="B201" s="52">
        <v>1</v>
      </c>
      <c r="C201" s="52"/>
      <c r="D201" s="52"/>
      <c r="E201" s="52">
        <v>1</v>
      </c>
      <c r="F201" s="53"/>
      <c r="G201" s="53"/>
      <c r="H201" s="52"/>
      <c r="I201" s="52"/>
      <c r="J201" s="53">
        <v>1</v>
      </c>
      <c r="K201" s="53"/>
      <c r="L201" s="53">
        <v>1</v>
      </c>
      <c r="M201" s="53"/>
      <c r="N201" s="48"/>
      <c r="O201" s="48"/>
      <c r="P201" s="48"/>
      <c r="Q201" s="48">
        <v>1</v>
      </c>
      <c r="R201" s="48"/>
      <c r="S201" s="48"/>
      <c r="T201" s="48"/>
      <c r="U201" s="48"/>
      <c r="V201" s="48">
        <v>1</v>
      </c>
      <c r="W201" s="48"/>
      <c r="X201" s="48"/>
      <c r="Y201" s="49"/>
      <c r="Z201" s="12">
        <f t="shared" si="83"/>
        <v>2</v>
      </c>
      <c r="AA201" s="12">
        <f t="shared" si="84"/>
        <v>2</v>
      </c>
      <c r="AB201" s="12">
        <f t="shared" si="85"/>
        <v>2</v>
      </c>
      <c r="AC201" s="12">
        <f t="shared" si="86"/>
        <v>1</v>
      </c>
      <c r="AD201" s="12">
        <f t="shared" si="87"/>
        <v>4</v>
      </c>
      <c r="AE201" s="13">
        <f t="shared" si="88"/>
        <v>2</v>
      </c>
      <c r="AF201" s="183">
        <f t="shared" si="58"/>
        <v>4</v>
      </c>
      <c r="AG201" s="11">
        <f t="shared" si="89"/>
        <v>2</v>
      </c>
      <c r="AH201" s="174">
        <f t="shared" si="90"/>
        <v>6</v>
      </c>
      <c r="AI201" s="296"/>
      <c r="AJ201" s="54"/>
    </row>
    <row r="202" spans="1:36" ht="14.5" customHeight="1" x14ac:dyDescent="0.45">
      <c r="A202" s="107" t="s">
        <v>306</v>
      </c>
      <c r="B202" s="52">
        <v>1</v>
      </c>
      <c r="C202" s="52"/>
      <c r="D202" s="52"/>
      <c r="E202" s="52"/>
      <c r="F202" s="53"/>
      <c r="G202" s="53"/>
      <c r="H202" s="52"/>
      <c r="I202" s="52"/>
      <c r="J202" s="53"/>
      <c r="K202" s="53"/>
      <c r="L202" s="53"/>
      <c r="M202" s="53"/>
      <c r="N202" s="48"/>
      <c r="O202" s="48"/>
      <c r="P202" s="48"/>
      <c r="Q202" s="48"/>
      <c r="R202" s="48"/>
      <c r="S202" s="48"/>
      <c r="T202" s="48"/>
      <c r="U202" s="48"/>
      <c r="V202" s="48"/>
      <c r="W202" s="48"/>
      <c r="X202" s="48"/>
      <c r="Y202" s="49"/>
      <c r="Z202" s="12">
        <f t="shared" si="83"/>
        <v>1</v>
      </c>
      <c r="AA202" s="12">
        <f t="shared" si="84"/>
        <v>0</v>
      </c>
      <c r="AB202" s="12">
        <f t="shared" si="85"/>
        <v>1</v>
      </c>
      <c r="AC202" s="12">
        <f t="shared" si="86"/>
        <v>0</v>
      </c>
      <c r="AD202" s="12">
        <f t="shared" si="87"/>
        <v>1</v>
      </c>
      <c r="AE202" s="13">
        <f t="shared" si="88"/>
        <v>0</v>
      </c>
      <c r="AF202" s="183">
        <f t="shared" si="58"/>
        <v>1</v>
      </c>
      <c r="AG202" s="11">
        <f t="shared" si="89"/>
        <v>0</v>
      </c>
      <c r="AH202" s="174">
        <f t="shared" si="90"/>
        <v>1</v>
      </c>
      <c r="AI202" s="296"/>
      <c r="AJ202" s="54" t="s">
        <v>307</v>
      </c>
    </row>
    <row r="203" spans="1:36" ht="14.5" customHeight="1" x14ac:dyDescent="0.45">
      <c r="A203" s="56" t="s">
        <v>308</v>
      </c>
      <c r="B203" s="57"/>
      <c r="C203" s="57"/>
      <c r="D203" s="57"/>
      <c r="E203" s="57"/>
      <c r="F203" s="58"/>
      <c r="G203" s="58"/>
      <c r="H203" s="57"/>
      <c r="I203" s="57"/>
      <c r="J203" s="58"/>
      <c r="K203" s="58"/>
      <c r="L203" s="58"/>
      <c r="M203" s="58"/>
      <c r="N203" s="43"/>
      <c r="O203" s="43"/>
      <c r="P203" s="43"/>
      <c r="Q203" s="43"/>
      <c r="R203" s="43"/>
      <c r="S203" s="43"/>
      <c r="T203" s="43"/>
      <c r="U203" s="43"/>
      <c r="V203" s="43"/>
      <c r="W203" s="43"/>
      <c r="X203" s="43"/>
      <c r="Y203" s="44"/>
      <c r="Z203" s="155"/>
      <c r="AA203" s="155"/>
      <c r="AB203" s="155"/>
      <c r="AC203" s="155"/>
      <c r="AD203" s="155"/>
      <c r="AE203" s="159"/>
      <c r="AF203" s="185"/>
      <c r="AG203" s="165"/>
      <c r="AH203" s="176"/>
      <c r="AI203" s="296"/>
      <c r="AJ203" s="54"/>
    </row>
    <row r="204" spans="1:36" ht="14.5" customHeight="1" x14ac:dyDescent="0.45">
      <c r="A204" s="102" t="s">
        <v>309</v>
      </c>
      <c r="B204" s="52">
        <v>1</v>
      </c>
      <c r="C204" s="52">
        <v>1</v>
      </c>
      <c r="D204" s="52">
        <v>1</v>
      </c>
      <c r="E204" s="52"/>
      <c r="F204" s="53"/>
      <c r="G204" s="53">
        <v>1</v>
      </c>
      <c r="H204" s="52">
        <v>1</v>
      </c>
      <c r="I204" s="52"/>
      <c r="J204" s="53">
        <v>1</v>
      </c>
      <c r="K204" s="53"/>
      <c r="L204" s="53"/>
      <c r="M204" s="53"/>
      <c r="N204" s="48">
        <v>1</v>
      </c>
      <c r="O204" s="48"/>
      <c r="P204" s="48"/>
      <c r="Q204" s="48"/>
      <c r="R204" s="48">
        <v>1</v>
      </c>
      <c r="S204" s="48"/>
      <c r="T204" s="48"/>
      <c r="U204" s="48"/>
      <c r="V204" s="48"/>
      <c r="W204" s="48">
        <v>1</v>
      </c>
      <c r="X204" s="48"/>
      <c r="Y204" s="49"/>
      <c r="Z204" s="12">
        <f t="shared" ref="Z204:Z212" si="91">SUMIF(B$4:Y$4,"X",$B204:$Y204)</f>
        <v>5</v>
      </c>
      <c r="AA204" s="12">
        <f t="shared" ref="AA204:AA212" si="92">SUMIF(B$5:Y$5,"X",$B204:$Y204)</f>
        <v>1</v>
      </c>
      <c r="AB204" s="12">
        <f t="shared" ref="AB204:AB212" si="93">SUMIF(B$6:Y$6,"X",$B204:$Y204)</f>
        <v>2</v>
      </c>
      <c r="AC204" s="12">
        <f t="shared" ref="AC204:AC212" si="94">SUMIF(B$7:Y$7,"X",$B204:$Y204)</f>
        <v>1</v>
      </c>
      <c r="AD204" s="12">
        <f t="shared" ref="AD204:AD212" si="95">SUMIF(B$8:Y$8,"F",$B204:$Y204)</f>
        <v>7</v>
      </c>
      <c r="AE204" s="13">
        <f t="shared" ref="AE204:AE212" si="96">SUMIF(B$8:Y$8,"M",$B204:$Y204)</f>
        <v>2</v>
      </c>
      <c r="AF204" s="183">
        <f t="shared" ref="AF204:AF263" si="97">SUM($B204:$M204)</f>
        <v>6</v>
      </c>
      <c r="AG204" s="11">
        <f t="shared" ref="AG204:AG212" si="98">SUM($N204:$Y204)</f>
        <v>3</v>
      </c>
      <c r="AH204" s="174">
        <f t="shared" ref="AH204:AH212" si="99">SUM($B204:$Y204)</f>
        <v>9</v>
      </c>
      <c r="AI204" s="296"/>
      <c r="AJ204" s="54"/>
    </row>
    <row r="205" spans="1:36" ht="14.5" customHeight="1" x14ac:dyDescent="0.45">
      <c r="A205" s="55" t="s">
        <v>310</v>
      </c>
      <c r="B205" s="52"/>
      <c r="C205" s="52"/>
      <c r="D205" s="52"/>
      <c r="E205" s="52"/>
      <c r="F205" s="53"/>
      <c r="G205" s="53"/>
      <c r="H205" s="52"/>
      <c r="I205" s="52">
        <v>1</v>
      </c>
      <c r="J205" s="53"/>
      <c r="K205" s="53"/>
      <c r="L205" s="53"/>
      <c r="M205" s="53"/>
      <c r="N205" s="48"/>
      <c r="O205" s="48"/>
      <c r="P205" s="48"/>
      <c r="Q205" s="48"/>
      <c r="R205" s="48"/>
      <c r="S205" s="48"/>
      <c r="T205" s="48"/>
      <c r="U205" s="48"/>
      <c r="V205" s="48"/>
      <c r="W205" s="48"/>
      <c r="X205" s="48"/>
      <c r="Y205" s="49"/>
      <c r="Z205" s="12">
        <f t="shared" si="91"/>
        <v>0</v>
      </c>
      <c r="AA205" s="12">
        <f t="shared" si="92"/>
        <v>1</v>
      </c>
      <c r="AB205" s="12">
        <f t="shared" si="93"/>
        <v>1</v>
      </c>
      <c r="AC205" s="12">
        <f t="shared" si="94"/>
        <v>0</v>
      </c>
      <c r="AD205" s="12">
        <f t="shared" si="95"/>
        <v>0</v>
      </c>
      <c r="AE205" s="13">
        <f t="shared" si="96"/>
        <v>1</v>
      </c>
      <c r="AF205" s="183">
        <f t="shared" si="97"/>
        <v>1</v>
      </c>
      <c r="AG205" s="11">
        <f t="shared" si="98"/>
        <v>0</v>
      </c>
      <c r="AH205" s="174">
        <f t="shared" si="99"/>
        <v>1</v>
      </c>
      <c r="AI205" s="296"/>
      <c r="AJ205" s="54"/>
    </row>
    <row r="206" spans="1:36" ht="14.5" customHeight="1" x14ac:dyDescent="0.45">
      <c r="A206" s="101" t="s">
        <v>311</v>
      </c>
      <c r="B206" s="52">
        <v>1</v>
      </c>
      <c r="C206" s="52"/>
      <c r="D206" s="52"/>
      <c r="E206" s="52"/>
      <c r="F206" s="53">
        <v>1</v>
      </c>
      <c r="G206" s="53">
        <v>1</v>
      </c>
      <c r="H206" s="52"/>
      <c r="I206" s="52">
        <v>1</v>
      </c>
      <c r="J206" s="53"/>
      <c r="K206" s="53">
        <v>1</v>
      </c>
      <c r="L206" s="53"/>
      <c r="M206" s="53"/>
      <c r="N206" s="48">
        <v>1</v>
      </c>
      <c r="O206" s="48">
        <v>1</v>
      </c>
      <c r="P206" s="48"/>
      <c r="Q206" s="48">
        <v>1</v>
      </c>
      <c r="R206" s="48">
        <v>1</v>
      </c>
      <c r="S206" s="48"/>
      <c r="T206" s="48">
        <v>1</v>
      </c>
      <c r="U206" s="48"/>
      <c r="V206" s="48"/>
      <c r="W206" s="48"/>
      <c r="X206" s="48"/>
      <c r="Y206" s="49"/>
      <c r="Z206" s="12">
        <f t="shared" si="91"/>
        <v>5</v>
      </c>
      <c r="AA206" s="12">
        <f t="shared" si="92"/>
        <v>2</v>
      </c>
      <c r="AB206" s="12">
        <f t="shared" si="93"/>
        <v>4</v>
      </c>
      <c r="AC206" s="12">
        <f t="shared" si="94"/>
        <v>2</v>
      </c>
      <c r="AD206" s="12">
        <f t="shared" si="95"/>
        <v>8</v>
      </c>
      <c r="AE206" s="13">
        <f t="shared" si="96"/>
        <v>2</v>
      </c>
      <c r="AF206" s="183">
        <f t="shared" si="97"/>
        <v>5</v>
      </c>
      <c r="AG206" s="11">
        <f t="shared" si="98"/>
        <v>5</v>
      </c>
      <c r="AH206" s="174">
        <f t="shared" si="99"/>
        <v>10</v>
      </c>
      <c r="AI206" s="296"/>
      <c r="AJ206" s="54"/>
    </row>
    <row r="207" spans="1:36" ht="14.5" customHeight="1" x14ac:dyDescent="0.45">
      <c r="A207" s="101" t="s">
        <v>312</v>
      </c>
      <c r="B207" s="52">
        <v>1</v>
      </c>
      <c r="C207" s="52"/>
      <c r="D207" s="52"/>
      <c r="E207" s="52"/>
      <c r="F207" s="53"/>
      <c r="G207" s="53"/>
      <c r="H207" s="52"/>
      <c r="I207" s="52"/>
      <c r="J207" s="53"/>
      <c r="K207" s="53"/>
      <c r="L207" s="53"/>
      <c r="M207" s="53"/>
      <c r="N207" s="48"/>
      <c r="O207" s="48"/>
      <c r="P207" s="48"/>
      <c r="Q207" s="48"/>
      <c r="R207" s="48"/>
      <c r="S207" s="48"/>
      <c r="T207" s="48"/>
      <c r="U207" s="48"/>
      <c r="V207" s="48"/>
      <c r="W207" s="48"/>
      <c r="X207" s="48"/>
      <c r="Y207" s="49"/>
      <c r="Z207" s="12">
        <f t="shared" si="91"/>
        <v>1</v>
      </c>
      <c r="AA207" s="12">
        <f t="shared" si="92"/>
        <v>0</v>
      </c>
      <c r="AB207" s="12">
        <f t="shared" si="93"/>
        <v>1</v>
      </c>
      <c r="AC207" s="12">
        <f t="shared" si="94"/>
        <v>0</v>
      </c>
      <c r="AD207" s="12">
        <f t="shared" si="95"/>
        <v>1</v>
      </c>
      <c r="AE207" s="13">
        <f t="shared" si="96"/>
        <v>0</v>
      </c>
      <c r="AF207" s="183">
        <f t="shared" si="97"/>
        <v>1</v>
      </c>
      <c r="AG207" s="11">
        <f t="shared" si="98"/>
        <v>0</v>
      </c>
      <c r="AH207" s="174">
        <f t="shared" si="99"/>
        <v>1</v>
      </c>
      <c r="AI207" s="296"/>
      <c r="AJ207" s="54"/>
    </row>
    <row r="208" spans="1:36" ht="14.5" customHeight="1" x14ac:dyDescent="0.45">
      <c r="A208" s="147" t="s">
        <v>313</v>
      </c>
      <c r="B208" s="69"/>
      <c r="C208" s="69"/>
      <c r="D208" s="69"/>
      <c r="E208" s="69">
        <v>1</v>
      </c>
      <c r="F208" s="70"/>
      <c r="G208" s="70"/>
      <c r="H208" s="69"/>
      <c r="I208" s="69">
        <v>1</v>
      </c>
      <c r="J208" s="70"/>
      <c r="K208" s="70"/>
      <c r="L208" s="70"/>
      <c r="M208" s="70"/>
      <c r="N208" s="12"/>
      <c r="O208" s="12"/>
      <c r="P208" s="12"/>
      <c r="Q208" s="12"/>
      <c r="R208" s="12"/>
      <c r="S208" s="12"/>
      <c r="T208" s="12"/>
      <c r="U208" s="12">
        <v>1</v>
      </c>
      <c r="V208" s="12"/>
      <c r="W208" s="12"/>
      <c r="X208" s="12">
        <v>1</v>
      </c>
      <c r="Y208" s="13"/>
      <c r="Z208" s="12">
        <f t="shared" si="91"/>
        <v>0</v>
      </c>
      <c r="AA208" s="12">
        <f t="shared" si="92"/>
        <v>3</v>
      </c>
      <c r="AB208" s="12">
        <f t="shared" si="93"/>
        <v>2</v>
      </c>
      <c r="AC208" s="12">
        <f t="shared" si="94"/>
        <v>0</v>
      </c>
      <c r="AD208" s="12">
        <f t="shared" si="95"/>
        <v>0</v>
      </c>
      <c r="AE208" s="13">
        <f t="shared" si="96"/>
        <v>4</v>
      </c>
      <c r="AF208" s="183">
        <f t="shared" si="97"/>
        <v>2</v>
      </c>
      <c r="AG208" s="11">
        <f t="shared" si="98"/>
        <v>2</v>
      </c>
      <c r="AH208" s="174">
        <f t="shared" si="99"/>
        <v>4</v>
      </c>
      <c r="AI208" s="296"/>
      <c r="AJ208" s="54"/>
    </row>
    <row r="209" spans="1:36" ht="14.5" customHeight="1" x14ac:dyDescent="0.45">
      <c r="A209" s="55" t="s">
        <v>314</v>
      </c>
      <c r="B209" s="52">
        <v>1</v>
      </c>
      <c r="C209" s="52"/>
      <c r="D209" s="52"/>
      <c r="E209" s="52"/>
      <c r="F209" s="53"/>
      <c r="G209" s="53"/>
      <c r="H209" s="52"/>
      <c r="I209" s="52">
        <v>1</v>
      </c>
      <c r="J209" s="53"/>
      <c r="K209" s="53"/>
      <c r="L209" s="53"/>
      <c r="M209" s="53"/>
      <c r="N209" s="48"/>
      <c r="O209" s="48"/>
      <c r="P209" s="48"/>
      <c r="Q209" s="48"/>
      <c r="R209" s="48">
        <v>1</v>
      </c>
      <c r="S209" s="48"/>
      <c r="T209" s="48"/>
      <c r="U209" s="48"/>
      <c r="V209" s="48"/>
      <c r="W209" s="48"/>
      <c r="X209" s="48"/>
      <c r="Y209" s="49"/>
      <c r="Z209" s="12">
        <f t="shared" si="91"/>
        <v>2</v>
      </c>
      <c r="AA209" s="12">
        <f t="shared" si="92"/>
        <v>1</v>
      </c>
      <c r="AB209" s="12">
        <f t="shared" si="93"/>
        <v>2</v>
      </c>
      <c r="AC209" s="12">
        <f t="shared" si="94"/>
        <v>0</v>
      </c>
      <c r="AD209" s="12">
        <f t="shared" si="95"/>
        <v>2</v>
      </c>
      <c r="AE209" s="13">
        <f t="shared" si="96"/>
        <v>1</v>
      </c>
      <c r="AF209" s="183">
        <f t="shared" si="97"/>
        <v>2</v>
      </c>
      <c r="AG209" s="11">
        <f t="shared" si="98"/>
        <v>1</v>
      </c>
      <c r="AH209" s="174">
        <f t="shared" si="99"/>
        <v>3</v>
      </c>
      <c r="AI209" s="296"/>
      <c r="AJ209" s="54" t="s">
        <v>315</v>
      </c>
    </row>
    <row r="210" spans="1:36" ht="14.5" customHeight="1" x14ac:dyDescent="0.45">
      <c r="A210" s="55" t="s">
        <v>316</v>
      </c>
      <c r="B210" s="52"/>
      <c r="C210" s="52"/>
      <c r="D210" s="52">
        <v>1</v>
      </c>
      <c r="E210" s="52"/>
      <c r="F210" s="53"/>
      <c r="G210" s="53"/>
      <c r="H210" s="52"/>
      <c r="I210" s="52"/>
      <c r="J210" s="53"/>
      <c r="K210" s="53"/>
      <c r="L210" s="53"/>
      <c r="M210" s="53"/>
      <c r="N210" s="48"/>
      <c r="O210" s="48"/>
      <c r="P210" s="48"/>
      <c r="Q210" s="48"/>
      <c r="R210" s="48"/>
      <c r="S210" s="48"/>
      <c r="T210" s="48"/>
      <c r="U210" s="48"/>
      <c r="V210" s="48"/>
      <c r="W210" s="48"/>
      <c r="X210" s="48"/>
      <c r="Y210" s="49"/>
      <c r="Z210" s="12">
        <f t="shared" si="91"/>
        <v>0</v>
      </c>
      <c r="AA210" s="12">
        <f t="shared" si="92"/>
        <v>1</v>
      </c>
      <c r="AB210" s="12">
        <f t="shared" si="93"/>
        <v>0</v>
      </c>
      <c r="AC210" s="12">
        <f t="shared" si="94"/>
        <v>0</v>
      </c>
      <c r="AD210" s="12">
        <f t="shared" si="95"/>
        <v>0</v>
      </c>
      <c r="AE210" s="13">
        <f t="shared" si="96"/>
        <v>1</v>
      </c>
      <c r="AF210" s="183">
        <f t="shared" si="97"/>
        <v>1</v>
      </c>
      <c r="AG210" s="11">
        <f t="shared" si="98"/>
        <v>0</v>
      </c>
      <c r="AH210" s="174">
        <f t="shared" si="99"/>
        <v>1</v>
      </c>
      <c r="AI210" s="296"/>
      <c r="AJ210" s="54"/>
    </row>
    <row r="211" spans="1:36" ht="14.5" customHeight="1" x14ac:dyDescent="0.45">
      <c r="A211" s="55" t="s">
        <v>317</v>
      </c>
      <c r="B211" s="52"/>
      <c r="C211" s="52"/>
      <c r="D211" s="52"/>
      <c r="E211" s="52">
        <v>1</v>
      </c>
      <c r="F211" s="53"/>
      <c r="G211" s="53"/>
      <c r="H211" s="52"/>
      <c r="I211" s="52"/>
      <c r="J211" s="53"/>
      <c r="K211" s="53"/>
      <c r="L211" s="53"/>
      <c r="M211" s="53"/>
      <c r="N211" s="48"/>
      <c r="O211" s="48"/>
      <c r="P211" s="48"/>
      <c r="Q211" s="48">
        <v>1</v>
      </c>
      <c r="R211" s="48"/>
      <c r="S211" s="48"/>
      <c r="T211" s="48"/>
      <c r="U211" s="48"/>
      <c r="V211" s="48"/>
      <c r="W211" s="48"/>
      <c r="X211" s="48"/>
      <c r="Y211" s="49"/>
      <c r="Z211" s="12">
        <f t="shared" si="91"/>
        <v>0</v>
      </c>
      <c r="AA211" s="12">
        <f t="shared" si="92"/>
        <v>2</v>
      </c>
      <c r="AB211" s="12">
        <f t="shared" si="93"/>
        <v>0</v>
      </c>
      <c r="AC211" s="12">
        <f t="shared" si="94"/>
        <v>0</v>
      </c>
      <c r="AD211" s="12">
        <f t="shared" si="95"/>
        <v>1</v>
      </c>
      <c r="AE211" s="13">
        <f t="shared" si="96"/>
        <v>1</v>
      </c>
      <c r="AF211" s="183">
        <f t="shared" si="97"/>
        <v>1</v>
      </c>
      <c r="AG211" s="11">
        <f t="shared" si="98"/>
        <v>1</v>
      </c>
      <c r="AH211" s="174">
        <f t="shared" si="99"/>
        <v>2</v>
      </c>
      <c r="AI211" s="296"/>
      <c r="AJ211" s="54"/>
    </row>
    <row r="212" spans="1:36" ht="14.5" customHeight="1" x14ac:dyDescent="0.45">
      <c r="A212" s="89" t="s">
        <v>318</v>
      </c>
      <c r="B212" s="52">
        <v>1</v>
      </c>
      <c r="C212" s="52"/>
      <c r="D212" s="52"/>
      <c r="E212" s="52">
        <v>1</v>
      </c>
      <c r="F212" s="53"/>
      <c r="G212" s="53"/>
      <c r="H212" s="52">
        <v>1</v>
      </c>
      <c r="I212" s="52"/>
      <c r="J212" s="53">
        <v>1</v>
      </c>
      <c r="K212" s="53"/>
      <c r="L212" s="53"/>
      <c r="M212" s="53"/>
      <c r="N212" s="48"/>
      <c r="O212" s="48">
        <v>1</v>
      </c>
      <c r="P212" s="48"/>
      <c r="Q212" s="48"/>
      <c r="R212" s="48">
        <v>1</v>
      </c>
      <c r="S212" s="48">
        <v>1</v>
      </c>
      <c r="T212" s="48"/>
      <c r="U212" s="48">
        <v>1</v>
      </c>
      <c r="V212" s="48">
        <v>1</v>
      </c>
      <c r="W212" s="48">
        <v>1</v>
      </c>
      <c r="X212" s="48"/>
      <c r="Y212" s="49">
        <v>1</v>
      </c>
      <c r="Z212" s="12">
        <f t="shared" si="91"/>
        <v>5</v>
      </c>
      <c r="AA212" s="12">
        <f t="shared" si="92"/>
        <v>2</v>
      </c>
      <c r="AB212" s="12">
        <f t="shared" si="93"/>
        <v>1</v>
      </c>
      <c r="AC212" s="12">
        <f t="shared" si="94"/>
        <v>3</v>
      </c>
      <c r="AD212" s="12">
        <f t="shared" si="95"/>
        <v>5</v>
      </c>
      <c r="AE212" s="13">
        <f t="shared" si="96"/>
        <v>6</v>
      </c>
      <c r="AF212" s="183">
        <f t="shared" si="97"/>
        <v>4</v>
      </c>
      <c r="AG212" s="11">
        <f t="shared" si="98"/>
        <v>7</v>
      </c>
      <c r="AH212" s="174">
        <f t="shared" si="99"/>
        <v>11</v>
      </c>
      <c r="AI212" s="296"/>
      <c r="AJ212" s="54"/>
    </row>
    <row r="213" spans="1:36" ht="14.5" customHeight="1" x14ac:dyDescent="0.45">
      <c r="A213" s="110" t="s">
        <v>319</v>
      </c>
      <c r="B213" s="57"/>
      <c r="C213" s="57"/>
      <c r="D213" s="57"/>
      <c r="E213" s="57"/>
      <c r="F213" s="58"/>
      <c r="G213" s="58"/>
      <c r="H213" s="57"/>
      <c r="I213" s="57"/>
      <c r="J213" s="58"/>
      <c r="K213" s="58"/>
      <c r="L213" s="58"/>
      <c r="M213" s="58"/>
      <c r="N213" s="43"/>
      <c r="O213" s="43"/>
      <c r="P213" s="43"/>
      <c r="Q213" s="43"/>
      <c r="R213" s="43"/>
      <c r="S213" s="43"/>
      <c r="T213" s="43"/>
      <c r="U213" s="43"/>
      <c r="V213" s="43"/>
      <c r="W213" s="43"/>
      <c r="X213" s="43"/>
      <c r="Y213" s="44"/>
      <c r="Z213" s="155"/>
      <c r="AA213" s="155"/>
      <c r="AB213" s="155"/>
      <c r="AC213" s="155"/>
      <c r="AD213" s="155"/>
      <c r="AE213" s="159"/>
      <c r="AF213" s="185"/>
      <c r="AG213" s="165"/>
      <c r="AH213" s="176"/>
      <c r="AI213" s="296"/>
      <c r="AJ213" s="54"/>
    </row>
    <row r="214" spans="1:36" ht="14.5" customHeight="1" x14ac:dyDescent="0.45">
      <c r="A214" s="55" t="s">
        <v>320</v>
      </c>
      <c r="B214" s="83"/>
      <c r="C214" s="83"/>
      <c r="D214" s="83"/>
      <c r="E214" s="83">
        <v>1</v>
      </c>
      <c r="F214" s="84"/>
      <c r="G214" s="84"/>
      <c r="H214" s="83"/>
      <c r="I214" s="83"/>
      <c r="J214" s="84"/>
      <c r="K214" s="84"/>
      <c r="L214" s="84"/>
      <c r="M214" s="84"/>
      <c r="N214" s="48"/>
      <c r="O214" s="48"/>
      <c r="P214" s="48"/>
      <c r="Q214" s="48"/>
      <c r="R214" s="48"/>
      <c r="S214" s="48"/>
      <c r="T214" s="48"/>
      <c r="U214" s="48"/>
      <c r="V214" s="48"/>
      <c r="W214" s="48"/>
      <c r="X214" s="48"/>
      <c r="Y214" s="49"/>
      <c r="Z214" s="12">
        <f>SUMIF(B$4:Y$4,"X",$B214:$Y214)</f>
        <v>0</v>
      </c>
      <c r="AA214" s="12">
        <f>SUMIF(B$5:Y$5,"X",$B214:$Y214)</f>
        <v>1</v>
      </c>
      <c r="AB214" s="12">
        <f>SUMIF(B$6:Y$6,"X",$B214:$Y214)</f>
        <v>0</v>
      </c>
      <c r="AC214" s="12">
        <f>SUMIF(B$7:Y$7,"X",$B214:$Y214)</f>
        <v>0</v>
      </c>
      <c r="AD214" s="12">
        <f>SUMIF(B$8:Y$8,"F",$B214:$Y214)</f>
        <v>0</v>
      </c>
      <c r="AE214" s="13">
        <f>SUMIF(B$8:Y$8,"M",$B214:$Y214)</f>
        <v>1</v>
      </c>
      <c r="AF214" s="183">
        <f t="shared" si="97"/>
        <v>1</v>
      </c>
      <c r="AG214" s="11">
        <f>SUM($N214:$Y214)</f>
        <v>0</v>
      </c>
      <c r="AH214" s="174">
        <f>SUM($B214:$Y214)</f>
        <v>1</v>
      </c>
      <c r="AI214" s="296"/>
      <c r="AJ214" s="54" t="s">
        <v>321</v>
      </c>
    </row>
    <row r="215" spans="1:36" ht="14.5" customHeight="1" x14ac:dyDescent="0.45">
      <c r="A215" s="86" t="s">
        <v>322</v>
      </c>
      <c r="B215" s="83"/>
      <c r="C215" s="83"/>
      <c r="D215" s="83"/>
      <c r="E215" s="83"/>
      <c r="F215" s="84"/>
      <c r="G215" s="84"/>
      <c r="H215" s="83"/>
      <c r="I215" s="83"/>
      <c r="J215" s="84"/>
      <c r="K215" s="84"/>
      <c r="L215" s="84">
        <v>1</v>
      </c>
      <c r="M215" s="84"/>
      <c r="N215" s="48"/>
      <c r="O215" s="48"/>
      <c r="P215" s="48"/>
      <c r="Q215" s="48"/>
      <c r="R215" s="48"/>
      <c r="S215" s="48"/>
      <c r="T215" s="48"/>
      <c r="U215" s="48"/>
      <c r="V215" s="48"/>
      <c r="W215" s="48"/>
      <c r="X215" s="48"/>
      <c r="Y215" s="49"/>
      <c r="Z215" s="12">
        <f>SUMIF(B$4:Y$4,"X",$B215:$Y215)</f>
        <v>0</v>
      </c>
      <c r="AA215" s="12">
        <f>SUMIF(B$5:Y$5,"X",$B215:$Y215)</f>
        <v>0</v>
      </c>
      <c r="AB215" s="12">
        <f>SUMIF(B$6:Y$6,"X",$B215:$Y215)</f>
        <v>1</v>
      </c>
      <c r="AC215" s="12">
        <f>SUMIF(B$7:Y$7,"X",$B215:$Y215)</f>
        <v>0</v>
      </c>
      <c r="AD215" s="12">
        <f>SUMIF(B$8:Y$8,"F",$B215:$Y215)</f>
        <v>1</v>
      </c>
      <c r="AE215" s="13">
        <f>SUMIF(B$8:Y$8,"M",$B215:$Y215)</f>
        <v>0</v>
      </c>
      <c r="AF215" s="183">
        <f t="shared" si="97"/>
        <v>1</v>
      </c>
      <c r="AG215" s="11">
        <f>SUM($N215:$Y215)</f>
        <v>0</v>
      </c>
      <c r="AH215" s="174">
        <f>SUM($B215:$Y215)</f>
        <v>1</v>
      </c>
      <c r="AI215" s="296"/>
      <c r="AJ215" s="54"/>
    </row>
    <row r="216" spans="1:36" ht="49.5" x14ac:dyDescent="0.45">
      <c r="A216" s="75" t="s">
        <v>323</v>
      </c>
      <c r="B216" s="76"/>
      <c r="C216" s="76"/>
      <c r="D216" s="76"/>
      <c r="E216" s="76"/>
      <c r="F216" s="77"/>
      <c r="G216" s="77"/>
      <c r="H216" s="76"/>
      <c r="I216" s="76"/>
      <c r="J216" s="77"/>
      <c r="K216" s="77"/>
      <c r="L216" s="77"/>
      <c r="M216" s="77"/>
      <c r="N216" s="140"/>
      <c r="O216" s="140"/>
      <c r="P216" s="140"/>
      <c r="Q216" s="140"/>
      <c r="R216" s="140"/>
      <c r="S216" s="140"/>
      <c r="T216" s="140"/>
      <c r="U216" s="140"/>
      <c r="V216" s="140"/>
      <c r="W216" s="140"/>
      <c r="X216" s="140"/>
      <c r="Y216" s="168"/>
      <c r="Z216" s="153"/>
      <c r="AA216" s="153"/>
      <c r="AB216" s="153"/>
      <c r="AC216" s="153"/>
      <c r="AD216" s="153"/>
      <c r="AE216" s="158"/>
      <c r="AF216" s="184"/>
      <c r="AG216" s="164"/>
      <c r="AH216" s="175"/>
      <c r="AI216" s="272"/>
      <c r="AJ216" s="274"/>
    </row>
    <row r="217" spans="1:36" ht="14.5" customHeight="1" x14ac:dyDescent="0.45">
      <c r="A217" s="56" t="s">
        <v>324</v>
      </c>
      <c r="B217" s="57"/>
      <c r="C217" s="57"/>
      <c r="D217" s="57"/>
      <c r="E217" s="57"/>
      <c r="F217" s="58"/>
      <c r="G217" s="58"/>
      <c r="H217" s="57"/>
      <c r="I217" s="57"/>
      <c r="J217" s="58"/>
      <c r="K217" s="58"/>
      <c r="L217" s="58"/>
      <c r="M217" s="58"/>
      <c r="N217" s="43"/>
      <c r="O217" s="43"/>
      <c r="P217" s="43"/>
      <c r="Q217" s="43"/>
      <c r="R217" s="43"/>
      <c r="S217" s="43"/>
      <c r="T217" s="43"/>
      <c r="U217" s="43"/>
      <c r="V217" s="43"/>
      <c r="W217" s="43"/>
      <c r="X217" s="43"/>
      <c r="Y217" s="44"/>
      <c r="Z217" s="155"/>
      <c r="AA217" s="155"/>
      <c r="AB217" s="155"/>
      <c r="AC217" s="155"/>
      <c r="AD217" s="155"/>
      <c r="AE217" s="159"/>
      <c r="AF217" s="185"/>
      <c r="AG217" s="165"/>
      <c r="AH217" s="176"/>
      <c r="AI217" s="295" t="s">
        <v>705</v>
      </c>
      <c r="AJ217" s="46"/>
    </row>
    <row r="218" spans="1:36" ht="14.5" customHeight="1" x14ac:dyDescent="0.45">
      <c r="A218" s="60" t="s">
        <v>325</v>
      </c>
      <c r="B218" s="52"/>
      <c r="C218" s="52">
        <v>1</v>
      </c>
      <c r="D218" s="52"/>
      <c r="E218" s="52"/>
      <c r="F218" s="53"/>
      <c r="G218" s="53"/>
      <c r="H218" s="52">
        <v>1</v>
      </c>
      <c r="I218" s="52"/>
      <c r="J218" s="53"/>
      <c r="K218" s="53"/>
      <c r="L218" s="53"/>
      <c r="M218" s="53"/>
      <c r="N218" s="48"/>
      <c r="O218" s="48"/>
      <c r="P218" s="48">
        <v>1</v>
      </c>
      <c r="Q218" s="48"/>
      <c r="R218" s="48"/>
      <c r="S218" s="48"/>
      <c r="T218" s="48"/>
      <c r="U218" s="48"/>
      <c r="V218" s="48">
        <v>1</v>
      </c>
      <c r="W218" s="48"/>
      <c r="X218" s="48"/>
      <c r="Y218" s="49">
        <v>1</v>
      </c>
      <c r="Z218" s="12">
        <f t="shared" ref="Z218:Z234" si="100">SUMIF(B$4:Y$4,"X",$B218:$Y218)</f>
        <v>1</v>
      </c>
      <c r="AA218" s="12">
        <f t="shared" ref="AA218:AA234" si="101">SUMIF(B$5:Y$5,"X",$B218:$Y218)</f>
        <v>0</v>
      </c>
      <c r="AB218" s="12">
        <f t="shared" ref="AB218:AB234" si="102">SUMIF(B$6:Y$6,"X",$B218:$Y218)</f>
        <v>1</v>
      </c>
      <c r="AC218" s="12">
        <f t="shared" ref="AC218:AC234" si="103">SUMIF(B$7:Y$7,"X",$B218:$Y218)</f>
        <v>2</v>
      </c>
      <c r="AD218" s="12">
        <f t="shared" ref="AD218:AD234" si="104">SUMIF(B$8:Y$8,"F",$B218:$Y218)</f>
        <v>2</v>
      </c>
      <c r="AE218" s="13">
        <f t="shared" ref="AE218:AE234" si="105">SUMIF(B$8:Y$8,"M",$B218:$Y218)</f>
        <v>3</v>
      </c>
      <c r="AF218" s="183">
        <f t="shared" si="97"/>
        <v>2</v>
      </c>
      <c r="AG218" s="11">
        <f t="shared" ref="AG218:AG234" si="106">SUM($N218:$Y218)</f>
        <v>3</v>
      </c>
      <c r="AH218" s="174">
        <f t="shared" ref="AH218:AH234" si="107">SUM($B218:$Y218)</f>
        <v>5</v>
      </c>
      <c r="AI218" s="296"/>
      <c r="AJ218" s="54"/>
    </row>
    <row r="219" spans="1:36" ht="14.5" customHeight="1" x14ac:dyDescent="0.45">
      <c r="A219" s="146" t="s">
        <v>326</v>
      </c>
      <c r="B219" s="52"/>
      <c r="C219" s="52"/>
      <c r="D219" s="52"/>
      <c r="E219" s="52"/>
      <c r="F219" s="53"/>
      <c r="G219" s="53"/>
      <c r="H219" s="52"/>
      <c r="I219" s="52"/>
      <c r="J219" s="53"/>
      <c r="K219" s="53"/>
      <c r="L219" s="53"/>
      <c r="M219" s="53"/>
      <c r="N219" s="48"/>
      <c r="O219" s="48"/>
      <c r="P219" s="48">
        <v>1</v>
      </c>
      <c r="Q219" s="48"/>
      <c r="R219" s="48"/>
      <c r="S219" s="48"/>
      <c r="T219" s="48"/>
      <c r="U219" s="48"/>
      <c r="V219" s="48"/>
      <c r="W219" s="48"/>
      <c r="X219" s="48"/>
      <c r="Y219" s="49"/>
      <c r="Z219" s="12">
        <f t="shared" si="100"/>
        <v>0</v>
      </c>
      <c r="AA219" s="12">
        <f t="shared" si="101"/>
        <v>0</v>
      </c>
      <c r="AB219" s="12">
        <f t="shared" si="102"/>
        <v>1</v>
      </c>
      <c r="AC219" s="12">
        <f t="shared" si="103"/>
        <v>0</v>
      </c>
      <c r="AD219" s="12">
        <f t="shared" si="104"/>
        <v>1</v>
      </c>
      <c r="AE219" s="13">
        <f t="shared" si="105"/>
        <v>0</v>
      </c>
      <c r="AF219" s="183">
        <f t="shared" si="97"/>
        <v>0</v>
      </c>
      <c r="AG219" s="11">
        <f t="shared" si="106"/>
        <v>1</v>
      </c>
      <c r="AH219" s="174">
        <f t="shared" si="107"/>
        <v>1</v>
      </c>
      <c r="AI219" s="296"/>
      <c r="AJ219" s="54"/>
    </row>
    <row r="220" spans="1:36" ht="14.5" customHeight="1" x14ac:dyDescent="0.45">
      <c r="A220" s="60" t="s">
        <v>327</v>
      </c>
      <c r="B220" s="52">
        <v>1</v>
      </c>
      <c r="C220" s="52"/>
      <c r="D220" s="52"/>
      <c r="E220" s="52"/>
      <c r="F220" s="53"/>
      <c r="G220" s="53">
        <v>1</v>
      </c>
      <c r="H220" s="52"/>
      <c r="I220" s="52"/>
      <c r="J220" s="53"/>
      <c r="K220" s="53"/>
      <c r="L220" s="53"/>
      <c r="M220" s="53"/>
      <c r="N220" s="48"/>
      <c r="O220" s="48"/>
      <c r="P220" s="48"/>
      <c r="Q220" s="48"/>
      <c r="R220" s="48"/>
      <c r="S220" s="48"/>
      <c r="T220" s="48"/>
      <c r="U220" s="48"/>
      <c r="V220" s="48"/>
      <c r="W220" s="48"/>
      <c r="X220" s="48"/>
      <c r="Y220" s="49"/>
      <c r="Z220" s="12">
        <f t="shared" si="100"/>
        <v>1</v>
      </c>
      <c r="AA220" s="12">
        <f t="shared" si="101"/>
        <v>0</v>
      </c>
      <c r="AB220" s="12">
        <f t="shared" si="102"/>
        <v>1</v>
      </c>
      <c r="AC220" s="12">
        <f t="shared" si="103"/>
        <v>1</v>
      </c>
      <c r="AD220" s="12">
        <f t="shared" si="104"/>
        <v>2</v>
      </c>
      <c r="AE220" s="13">
        <f t="shared" si="105"/>
        <v>0</v>
      </c>
      <c r="AF220" s="183">
        <f t="shared" si="97"/>
        <v>2</v>
      </c>
      <c r="AG220" s="11">
        <f t="shared" si="106"/>
        <v>0</v>
      </c>
      <c r="AH220" s="174">
        <f t="shared" si="107"/>
        <v>2</v>
      </c>
      <c r="AI220" s="296"/>
      <c r="AJ220" s="54"/>
    </row>
    <row r="221" spans="1:36" ht="14.5" customHeight="1" x14ac:dyDescent="0.45">
      <c r="A221" s="60" t="s">
        <v>328</v>
      </c>
      <c r="B221" s="52">
        <v>1</v>
      </c>
      <c r="C221" s="52"/>
      <c r="D221" s="52"/>
      <c r="E221" s="52"/>
      <c r="F221" s="53"/>
      <c r="G221" s="53"/>
      <c r="H221" s="52"/>
      <c r="I221" s="52"/>
      <c r="J221" s="53"/>
      <c r="K221" s="53"/>
      <c r="L221" s="53"/>
      <c r="M221" s="53"/>
      <c r="N221" s="48"/>
      <c r="O221" s="48"/>
      <c r="P221" s="48"/>
      <c r="Q221" s="48"/>
      <c r="R221" s="48"/>
      <c r="S221" s="48"/>
      <c r="T221" s="48"/>
      <c r="U221" s="48"/>
      <c r="V221" s="48"/>
      <c r="W221" s="48"/>
      <c r="X221" s="48"/>
      <c r="Y221" s="49"/>
      <c r="Z221" s="12">
        <f t="shared" si="100"/>
        <v>1</v>
      </c>
      <c r="AA221" s="12">
        <f t="shared" si="101"/>
        <v>0</v>
      </c>
      <c r="AB221" s="12">
        <f t="shared" si="102"/>
        <v>1</v>
      </c>
      <c r="AC221" s="12">
        <f t="shared" si="103"/>
        <v>0</v>
      </c>
      <c r="AD221" s="12">
        <f t="shared" si="104"/>
        <v>1</v>
      </c>
      <c r="AE221" s="13">
        <f t="shared" si="105"/>
        <v>0</v>
      </c>
      <c r="AF221" s="183">
        <f t="shared" si="97"/>
        <v>1</v>
      </c>
      <c r="AG221" s="11">
        <f t="shared" si="106"/>
        <v>0</v>
      </c>
      <c r="AH221" s="174">
        <f t="shared" si="107"/>
        <v>1</v>
      </c>
      <c r="AI221" s="296"/>
      <c r="AJ221" s="54"/>
    </row>
    <row r="222" spans="1:36" ht="14.5" customHeight="1" x14ac:dyDescent="0.45">
      <c r="A222" s="60" t="s">
        <v>329</v>
      </c>
      <c r="B222" s="52"/>
      <c r="C222" s="52"/>
      <c r="D222" s="52"/>
      <c r="E222" s="52"/>
      <c r="F222" s="53">
        <v>1</v>
      </c>
      <c r="G222" s="53"/>
      <c r="H222" s="52"/>
      <c r="I222" s="52"/>
      <c r="J222" s="53"/>
      <c r="K222" s="53"/>
      <c r="L222" s="53"/>
      <c r="M222" s="53"/>
      <c r="N222" s="48"/>
      <c r="O222" s="48"/>
      <c r="P222" s="48">
        <v>1</v>
      </c>
      <c r="Q222" s="48">
        <v>1</v>
      </c>
      <c r="R222" s="48"/>
      <c r="S222" s="48"/>
      <c r="T222" s="48">
        <v>1</v>
      </c>
      <c r="U222" s="48">
        <v>1</v>
      </c>
      <c r="V222" s="48"/>
      <c r="W222" s="48">
        <v>1</v>
      </c>
      <c r="X222" s="48"/>
      <c r="Y222" s="49"/>
      <c r="Z222" s="12">
        <f t="shared" si="100"/>
        <v>2</v>
      </c>
      <c r="AA222" s="12">
        <f t="shared" si="101"/>
        <v>2</v>
      </c>
      <c r="AB222" s="12">
        <f t="shared" si="102"/>
        <v>1</v>
      </c>
      <c r="AC222" s="12">
        <f t="shared" si="103"/>
        <v>1</v>
      </c>
      <c r="AD222" s="12">
        <f t="shared" si="104"/>
        <v>4</v>
      </c>
      <c r="AE222" s="13">
        <f t="shared" si="105"/>
        <v>2</v>
      </c>
      <c r="AF222" s="183">
        <f t="shared" si="97"/>
        <v>1</v>
      </c>
      <c r="AG222" s="11">
        <f t="shared" si="106"/>
        <v>5</v>
      </c>
      <c r="AH222" s="174">
        <f t="shared" si="107"/>
        <v>6</v>
      </c>
      <c r="AI222" s="296"/>
      <c r="AJ222" s="54" t="s">
        <v>330</v>
      </c>
    </row>
    <row r="223" spans="1:36" ht="14.5" customHeight="1" x14ac:dyDescent="0.45">
      <c r="A223" s="146" t="s">
        <v>331</v>
      </c>
      <c r="B223" s="52"/>
      <c r="C223" s="52"/>
      <c r="D223" s="52"/>
      <c r="E223" s="52"/>
      <c r="F223" s="53"/>
      <c r="G223" s="53"/>
      <c r="H223" s="52"/>
      <c r="I223" s="52"/>
      <c r="J223" s="53"/>
      <c r="K223" s="53"/>
      <c r="L223" s="53"/>
      <c r="M223" s="53"/>
      <c r="N223" s="48"/>
      <c r="O223" s="48"/>
      <c r="P223" s="48">
        <v>1</v>
      </c>
      <c r="Q223" s="48">
        <v>1</v>
      </c>
      <c r="R223" s="48"/>
      <c r="S223" s="48"/>
      <c r="T223" s="48"/>
      <c r="U223" s="48"/>
      <c r="V223" s="48"/>
      <c r="W223" s="48"/>
      <c r="X223" s="48"/>
      <c r="Y223" s="49"/>
      <c r="Z223" s="12">
        <f t="shared" si="100"/>
        <v>0</v>
      </c>
      <c r="AA223" s="12">
        <f t="shared" si="101"/>
        <v>1</v>
      </c>
      <c r="AB223" s="12">
        <f t="shared" si="102"/>
        <v>1</v>
      </c>
      <c r="AC223" s="12">
        <f t="shared" si="103"/>
        <v>0</v>
      </c>
      <c r="AD223" s="12">
        <f t="shared" si="104"/>
        <v>2</v>
      </c>
      <c r="AE223" s="13">
        <f t="shared" si="105"/>
        <v>0</v>
      </c>
      <c r="AF223" s="183">
        <f t="shared" si="97"/>
        <v>0</v>
      </c>
      <c r="AG223" s="11">
        <f t="shared" si="106"/>
        <v>2</v>
      </c>
      <c r="AH223" s="174">
        <f t="shared" si="107"/>
        <v>2</v>
      </c>
      <c r="AI223" s="296"/>
      <c r="AJ223" s="54"/>
    </row>
    <row r="224" spans="1:36" ht="14.5" customHeight="1" x14ac:dyDescent="0.45">
      <c r="A224" s="146" t="s">
        <v>332</v>
      </c>
      <c r="B224" s="52"/>
      <c r="C224" s="52"/>
      <c r="D224" s="52"/>
      <c r="E224" s="52"/>
      <c r="F224" s="53"/>
      <c r="G224" s="53"/>
      <c r="H224" s="52"/>
      <c r="I224" s="52"/>
      <c r="J224" s="53"/>
      <c r="K224" s="53"/>
      <c r="L224" s="53"/>
      <c r="M224" s="53"/>
      <c r="N224" s="48"/>
      <c r="O224" s="48"/>
      <c r="P224" s="48">
        <v>1</v>
      </c>
      <c r="Q224" s="48">
        <v>1</v>
      </c>
      <c r="R224" s="48"/>
      <c r="S224" s="48">
        <v>1</v>
      </c>
      <c r="T224" s="48">
        <v>1</v>
      </c>
      <c r="U224" s="48"/>
      <c r="V224" s="48"/>
      <c r="W224" s="48">
        <v>1</v>
      </c>
      <c r="X224" s="48"/>
      <c r="Y224" s="49"/>
      <c r="Z224" s="12">
        <f t="shared" si="100"/>
        <v>2</v>
      </c>
      <c r="AA224" s="12">
        <f t="shared" si="101"/>
        <v>1</v>
      </c>
      <c r="AB224" s="12">
        <f t="shared" si="102"/>
        <v>1</v>
      </c>
      <c r="AC224" s="12">
        <f t="shared" si="103"/>
        <v>1</v>
      </c>
      <c r="AD224" s="12">
        <f t="shared" si="104"/>
        <v>4</v>
      </c>
      <c r="AE224" s="13">
        <f t="shared" si="105"/>
        <v>1</v>
      </c>
      <c r="AF224" s="183">
        <f t="shared" si="97"/>
        <v>0</v>
      </c>
      <c r="AG224" s="11">
        <f t="shared" si="106"/>
        <v>5</v>
      </c>
      <c r="AH224" s="174">
        <f t="shared" si="107"/>
        <v>5</v>
      </c>
      <c r="AI224" s="296"/>
      <c r="AJ224" s="54"/>
    </row>
    <row r="225" spans="1:36" ht="14.5" customHeight="1" x14ac:dyDescent="0.45">
      <c r="A225" s="60" t="s">
        <v>333</v>
      </c>
      <c r="B225" s="52">
        <v>1</v>
      </c>
      <c r="C225" s="52"/>
      <c r="D225" s="52"/>
      <c r="E225" s="52">
        <v>1</v>
      </c>
      <c r="F225" s="53"/>
      <c r="G225" s="53"/>
      <c r="H225" s="52"/>
      <c r="I225" s="52"/>
      <c r="J225" s="53">
        <v>1</v>
      </c>
      <c r="K225" s="53"/>
      <c r="L225" s="53"/>
      <c r="M225" s="53"/>
      <c r="N225" s="48"/>
      <c r="O225" s="48"/>
      <c r="P225" s="48"/>
      <c r="Q225" s="48">
        <v>1</v>
      </c>
      <c r="R225" s="48"/>
      <c r="S225" s="48"/>
      <c r="T225" s="48"/>
      <c r="U225" s="48"/>
      <c r="V225" s="48"/>
      <c r="W225" s="48"/>
      <c r="X225" s="48"/>
      <c r="Y225" s="49"/>
      <c r="Z225" s="12">
        <f t="shared" si="100"/>
        <v>2</v>
      </c>
      <c r="AA225" s="12">
        <f t="shared" si="101"/>
        <v>2</v>
      </c>
      <c r="AB225" s="12">
        <f t="shared" si="102"/>
        <v>1</v>
      </c>
      <c r="AC225" s="12">
        <f t="shared" si="103"/>
        <v>0</v>
      </c>
      <c r="AD225" s="12">
        <f t="shared" si="104"/>
        <v>3</v>
      </c>
      <c r="AE225" s="13">
        <f t="shared" si="105"/>
        <v>1</v>
      </c>
      <c r="AF225" s="183">
        <f t="shared" si="97"/>
        <v>3</v>
      </c>
      <c r="AG225" s="11">
        <f t="shared" si="106"/>
        <v>1</v>
      </c>
      <c r="AH225" s="174">
        <f t="shared" si="107"/>
        <v>4</v>
      </c>
      <c r="AI225" s="296"/>
      <c r="AJ225" s="54"/>
    </row>
    <row r="226" spans="1:36" ht="14.5" customHeight="1" x14ac:dyDescent="0.45">
      <c r="A226" s="61" t="s">
        <v>334</v>
      </c>
      <c r="B226" s="52"/>
      <c r="C226" s="52">
        <v>1</v>
      </c>
      <c r="D226" s="52"/>
      <c r="E226" s="52">
        <v>1</v>
      </c>
      <c r="F226" s="53">
        <v>1</v>
      </c>
      <c r="G226" s="53">
        <v>1</v>
      </c>
      <c r="H226" s="52">
        <v>1</v>
      </c>
      <c r="I226" s="52"/>
      <c r="J226" s="53"/>
      <c r="K226" s="53">
        <v>1</v>
      </c>
      <c r="L226" s="53"/>
      <c r="M226" s="53"/>
      <c r="N226" s="48">
        <v>1</v>
      </c>
      <c r="O226" s="48">
        <v>1</v>
      </c>
      <c r="P226" s="48">
        <v>1</v>
      </c>
      <c r="Q226" s="48">
        <v>1</v>
      </c>
      <c r="R226" s="48"/>
      <c r="S226" s="48"/>
      <c r="T226" s="48">
        <v>1</v>
      </c>
      <c r="U226" s="48"/>
      <c r="V226" s="48"/>
      <c r="W226" s="48"/>
      <c r="X226" s="48"/>
      <c r="Y226" s="49"/>
      <c r="Z226" s="12">
        <f t="shared" si="100"/>
        <v>4</v>
      </c>
      <c r="AA226" s="12">
        <f t="shared" si="101"/>
        <v>2</v>
      </c>
      <c r="AB226" s="12">
        <f t="shared" si="102"/>
        <v>3</v>
      </c>
      <c r="AC226" s="12">
        <f t="shared" si="103"/>
        <v>2</v>
      </c>
      <c r="AD226" s="12">
        <f t="shared" si="104"/>
        <v>8</v>
      </c>
      <c r="AE226" s="13">
        <f t="shared" si="105"/>
        <v>3</v>
      </c>
      <c r="AF226" s="183">
        <f t="shared" si="97"/>
        <v>6</v>
      </c>
      <c r="AG226" s="11">
        <f t="shared" si="106"/>
        <v>5</v>
      </c>
      <c r="AH226" s="174">
        <f t="shared" si="107"/>
        <v>11</v>
      </c>
      <c r="AI226" s="296"/>
      <c r="AJ226" s="54"/>
    </row>
    <row r="227" spans="1:36" ht="14.5" customHeight="1" x14ac:dyDescent="0.45">
      <c r="A227" s="68" t="s">
        <v>335</v>
      </c>
      <c r="B227" s="52"/>
      <c r="C227" s="52"/>
      <c r="D227" s="52"/>
      <c r="E227" s="52"/>
      <c r="F227" s="53"/>
      <c r="G227" s="53"/>
      <c r="H227" s="52"/>
      <c r="I227" s="52"/>
      <c r="J227" s="53"/>
      <c r="K227" s="53">
        <v>1</v>
      </c>
      <c r="L227" s="53"/>
      <c r="M227" s="53"/>
      <c r="N227" s="48"/>
      <c r="O227" s="48"/>
      <c r="P227" s="48"/>
      <c r="Q227" s="48"/>
      <c r="R227" s="48"/>
      <c r="S227" s="48"/>
      <c r="T227" s="48"/>
      <c r="U227" s="48"/>
      <c r="V227" s="48"/>
      <c r="W227" s="48"/>
      <c r="X227" s="48"/>
      <c r="Y227" s="49"/>
      <c r="Z227" s="12">
        <f t="shared" si="100"/>
        <v>1</v>
      </c>
      <c r="AA227" s="12">
        <f t="shared" si="101"/>
        <v>0</v>
      </c>
      <c r="AB227" s="12">
        <f t="shared" si="102"/>
        <v>1</v>
      </c>
      <c r="AC227" s="12">
        <f t="shared" si="103"/>
        <v>0</v>
      </c>
      <c r="AD227" s="12">
        <f t="shared" si="104"/>
        <v>1</v>
      </c>
      <c r="AE227" s="13">
        <f t="shared" si="105"/>
        <v>0</v>
      </c>
      <c r="AF227" s="183">
        <f t="shared" si="97"/>
        <v>1</v>
      </c>
      <c r="AG227" s="11">
        <f t="shared" si="106"/>
        <v>0</v>
      </c>
      <c r="AH227" s="174">
        <f t="shared" si="107"/>
        <v>1</v>
      </c>
      <c r="AI227" s="296"/>
      <c r="AJ227" s="54" t="s">
        <v>336</v>
      </c>
    </row>
    <row r="228" spans="1:36" ht="14.5" customHeight="1" x14ac:dyDescent="0.45">
      <c r="A228" s="66" t="s">
        <v>337</v>
      </c>
      <c r="B228" s="52"/>
      <c r="C228" s="52"/>
      <c r="D228" s="52"/>
      <c r="E228" s="52">
        <v>1</v>
      </c>
      <c r="F228" s="53">
        <v>1</v>
      </c>
      <c r="G228" s="53">
        <v>1</v>
      </c>
      <c r="H228" s="52"/>
      <c r="I228" s="52">
        <v>1</v>
      </c>
      <c r="J228" s="53"/>
      <c r="K228" s="53"/>
      <c r="L228" s="53"/>
      <c r="M228" s="53"/>
      <c r="N228" s="48">
        <v>1</v>
      </c>
      <c r="O228" s="48"/>
      <c r="P228" s="48"/>
      <c r="Q228" s="48">
        <v>1</v>
      </c>
      <c r="R228" s="48"/>
      <c r="S228" s="48">
        <v>1</v>
      </c>
      <c r="T228" s="48">
        <v>1</v>
      </c>
      <c r="U228" s="48">
        <v>1</v>
      </c>
      <c r="V228" s="48"/>
      <c r="W228" s="48">
        <v>1</v>
      </c>
      <c r="X228" s="48">
        <v>1</v>
      </c>
      <c r="Y228" s="49"/>
      <c r="Z228" s="12">
        <f t="shared" si="100"/>
        <v>2</v>
      </c>
      <c r="AA228" s="12">
        <f t="shared" si="101"/>
        <v>4</v>
      </c>
      <c r="AB228" s="12">
        <f t="shared" si="102"/>
        <v>3</v>
      </c>
      <c r="AC228" s="12">
        <f t="shared" si="103"/>
        <v>3</v>
      </c>
      <c r="AD228" s="12">
        <f t="shared" si="104"/>
        <v>5</v>
      </c>
      <c r="AE228" s="13">
        <f t="shared" si="105"/>
        <v>6</v>
      </c>
      <c r="AF228" s="183">
        <f t="shared" si="97"/>
        <v>4</v>
      </c>
      <c r="AG228" s="11">
        <f t="shared" si="106"/>
        <v>7</v>
      </c>
      <c r="AH228" s="174">
        <f t="shared" si="107"/>
        <v>11</v>
      </c>
      <c r="AI228" s="296"/>
      <c r="AJ228" s="54"/>
    </row>
    <row r="229" spans="1:36" ht="14.5" customHeight="1" x14ac:dyDescent="0.45">
      <c r="A229" s="63" t="s">
        <v>338</v>
      </c>
      <c r="B229" s="52"/>
      <c r="C229" s="52"/>
      <c r="D229" s="52"/>
      <c r="E229" s="52"/>
      <c r="F229" s="53"/>
      <c r="G229" s="53"/>
      <c r="H229" s="52"/>
      <c r="I229" s="52"/>
      <c r="J229" s="53"/>
      <c r="K229" s="53"/>
      <c r="L229" s="53"/>
      <c r="M229" s="53"/>
      <c r="N229" s="48"/>
      <c r="O229" s="48"/>
      <c r="P229" s="48"/>
      <c r="Q229" s="48"/>
      <c r="R229" s="48"/>
      <c r="S229" s="48"/>
      <c r="T229" s="48"/>
      <c r="U229" s="48"/>
      <c r="V229" s="48"/>
      <c r="W229" s="48">
        <v>1</v>
      </c>
      <c r="X229" s="48">
        <v>1</v>
      </c>
      <c r="Y229" s="49"/>
      <c r="Z229" s="12">
        <f t="shared" si="100"/>
        <v>1</v>
      </c>
      <c r="AA229" s="12">
        <f t="shared" si="101"/>
        <v>0</v>
      </c>
      <c r="AB229" s="12">
        <f t="shared" si="102"/>
        <v>1</v>
      </c>
      <c r="AC229" s="12">
        <f t="shared" si="103"/>
        <v>0</v>
      </c>
      <c r="AD229" s="12">
        <f t="shared" si="104"/>
        <v>1</v>
      </c>
      <c r="AE229" s="13">
        <f t="shared" si="105"/>
        <v>1</v>
      </c>
      <c r="AF229" s="183">
        <f t="shared" si="97"/>
        <v>0</v>
      </c>
      <c r="AG229" s="11">
        <f t="shared" si="106"/>
        <v>2</v>
      </c>
      <c r="AH229" s="174">
        <f t="shared" si="107"/>
        <v>2</v>
      </c>
      <c r="AI229" s="296"/>
      <c r="AJ229" s="54"/>
    </row>
    <row r="230" spans="1:36" ht="14.5" customHeight="1" x14ac:dyDescent="0.45">
      <c r="A230" s="55" t="s">
        <v>339</v>
      </c>
      <c r="B230" s="52"/>
      <c r="C230" s="52"/>
      <c r="D230" s="52"/>
      <c r="E230" s="52"/>
      <c r="F230" s="53">
        <v>1</v>
      </c>
      <c r="G230" s="53"/>
      <c r="H230" s="52">
        <v>1</v>
      </c>
      <c r="I230" s="52"/>
      <c r="J230" s="53"/>
      <c r="K230" s="53"/>
      <c r="L230" s="53"/>
      <c r="M230" s="53">
        <v>1</v>
      </c>
      <c r="N230" s="48"/>
      <c r="O230" s="48"/>
      <c r="P230" s="48"/>
      <c r="Q230" s="48"/>
      <c r="R230" s="48"/>
      <c r="S230" s="48"/>
      <c r="T230" s="48">
        <v>1</v>
      </c>
      <c r="U230" s="48"/>
      <c r="V230" s="48"/>
      <c r="W230" s="48"/>
      <c r="X230" s="48"/>
      <c r="Y230" s="49"/>
      <c r="Z230" s="12">
        <f t="shared" si="100"/>
        <v>1</v>
      </c>
      <c r="AA230" s="12">
        <f t="shared" si="101"/>
        <v>0</v>
      </c>
      <c r="AB230" s="12">
        <f t="shared" si="102"/>
        <v>1</v>
      </c>
      <c r="AC230" s="12">
        <f t="shared" si="103"/>
        <v>1</v>
      </c>
      <c r="AD230" s="12">
        <f t="shared" si="104"/>
        <v>1</v>
      </c>
      <c r="AE230" s="13">
        <f t="shared" si="105"/>
        <v>3</v>
      </c>
      <c r="AF230" s="183">
        <f t="shared" si="97"/>
        <v>3</v>
      </c>
      <c r="AG230" s="11">
        <f t="shared" si="106"/>
        <v>1</v>
      </c>
      <c r="AH230" s="174">
        <f t="shared" si="107"/>
        <v>4</v>
      </c>
      <c r="AI230" s="296"/>
      <c r="AJ230" s="54" t="s">
        <v>340</v>
      </c>
    </row>
    <row r="231" spans="1:36" ht="14.5" customHeight="1" x14ac:dyDescent="0.45">
      <c r="A231" s="112" t="s">
        <v>341</v>
      </c>
      <c r="B231" s="52"/>
      <c r="C231" s="52"/>
      <c r="D231" s="52"/>
      <c r="E231" s="52"/>
      <c r="F231" s="53"/>
      <c r="G231" s="53"/>
      <c r="H231" s="52">
        <v>1</v>
      </c>
      <c r="I231" s="52"/>
      <c r="J231" s="53"/>
      <c r="K231" s="53"/>
      <c r="L231" s="53"/>
      <c r="M231" s="53"/>
      <c r="N231" s="48"/>
      <c r="O231" s="48"/>
      <c r="P231" s="48"/>
      <c r="Q231" s="48"/>
      <c r="R231" s="48"/>
      <c r="S231" s="48"/>
      <c r="T231" s="48"/>
      <c r="U231" s="48"/>
      <c r="V231" s="48"/>
      <c r="W231" s="48"/>
      <c r="X231" s="48"/>
      <c r="Y231" s="49"/>
      <c r="Z231" s="12">
        <f t="shared" si="100"/>
        <v>0</v>
      </c>
      <c r="AA231" s="12">
        <f t="shared" si="101"/>
        <v>0</v>
      </c>
      <c r="AB231" s="12">
        <f t="shared" si="102"/>
        <v>0</v>
      </c>
      <c r="AC231" s="12">
        <f t="shared" si="103"/>
        <v>0</v>
      </c>
      <c r="AD231" s="12">
        <f t="shared" si="104"/>
        <v>0</v>
      </c>
      <c r="AE231" s="13">
        <f t="shared" si="105"/>
        <v>1</v>
      </c>
      <c r="AF231" s="183">
        <f t="shared" si="97"/>
        <v>1</v>
      </c>
      <c r="AG231" s="11">
        <f t="shared" si="106"/>
        <v>0</v>
      </c>
      <c r="AH231" s="174">
        <f t="shared" si="107"/>
        <v>1</v>
      </c>
      <c r="AI231" s="296"/>
      <c r="AJ231" s="54"/>
    </row>
    <row r="232" spans="1:36" ht="14.5" customHeight="1" x14ac:dyDescent="0.45">
      <c r="A232" s="88" t="s">
        <v>342</v>
      </c>
      <c r="B232" s="52"/>
      <c r="C232" s="52"/>
      <c r="D232" s="52">
        <v>1</v>
      </c>
      <c r="E232" s="52"/>
      <c r="F232" s="53"/>
      <c r="G232" s="53"/>
      <c r="H232" s="52"/>
      <c r="I232" s="52"/>
      <c r="J232" s="53"/>
      <c r="K232" s="53"/>
      <c r="L232" s="53"/>
      <c r="M232" s="53"/>
      <c r="N232" s="48"/>
      <c r="O232" s="48"/>
      <c r="P232" s="48"/>
      <c r="Q232" s="48"/>
      <c r="R232" s="48">
        <v>1</v>
      </c>
      <c r="S232" s="48"/>
      <c r="T232" s="48"/>
      <c r="U232" s="48">
        <v>1</v>
      </c>
      <c r="V232" s="48">
        <v>1</v>
      </c>
      <c r="W232" s="48">
        <v>1</v>
      </c>
      <c r="X232" s="48">
        <v>1</v>
      </c>
      <c r="Y232" s="49"/>
      <c r="Z232" s="12">
        <f t="shared" si="100"/>
        <v>2</v>
      </c>
      <c r="AA232" s="12">
        <f t="shared" si="101"/>
        <v>2</v>
      </c>
      <c r="AB232" s="12">
        <f t="shared" si="102"/>
        <v>1</v>
      </c>
      <c r="AC232" s="12">
        <f t="shared" si="103"/>
        <v>1</v>
      </c>
      <c r="AD232" s="12">
        <f t="shared" si="104"/>
        <v>2</v>
      </c>
      <c r="AE232" s="13">
        <f t="shared" si="105"/>
        <v>4</v>
      </c>
      <c r="AF232" s="183">
        <f t="shared" si="97"/>
        <v>1</v>
      </c>
      <c r="AG232" s="11">
        <f t="shared" si="106"/>
        <v>5</v>
      </c>
      <c r="AH232" s="174">
        <f t="shared" si="107"/>
        <v>6</v>
      </c>
      <c r="AI232" s="296"/>
      <c r="AJ232" s="54"/>
    </row>
    <row r="233" spans="1:36" ht="14.5" customHeight="1" x14ac:dyDescent="0.45">
      <c r="A233" s="88" t="s">
        <v>343</v>
      </c>
      <c r="B233" s="52"/>
      <c r="C233" s="52"/>
      <c r="D233" s="52"/>
      <c r="E233" s="52"/>
      <c r="F233" s="53"/>
      <c r="G233" s="53"/>
      <c r="H233" s="52"/>
      <c r="I233" s="52"/>
      <c r="J233" s="53"/>
      <c r="K233" s="53"/>
      <c r="L233" s="53"/>
      <c r="M233" s="53"/>
      <c r="N233" s="48"/>
      <c r="O233" s="48"/>
      <c r="P233" s="48"/>
      <c r="Q233" s="48"/>
      <c r="R233" s="48">
        <v>1</v>
      </c>
      <c r="S233" s="48"/>
      <c r="T233" s="48"/>
      <c r="U233" s="48"/>
      <c r="V233" s="48">
        <v>1</v>
      </c>
      <c r="W233" s="48"/>
      <c r="X233" s="48">
        <v>1</v>
      </c>
      <c r="Y233" s="49">
        <v>1</v>
      </c>
      <c r="Z233" s="12">
        <f t="shared" si="100"/>
        <v>1</v>
      </c>
      <c r="AA233" s="12">
        <f t="shared" si="101"/>
        <v>0</v>
      </c>
      <c r="AB233" s="12">
        <f t="shared" si="102"/>
        <v>1</v>
      </c>
      <c r="AC233" s="12">
        <f t="shared" si="103"/>
        <v>2</v>
      </c>
      <c r="AD233" s="12">
        <f t="shared" si="104"/>
        <v>1</v>
      </c>
      <c r="AE233" s="13">
        <f t="shared" si="105"/>
        <v>3</v>
      </c>
      <c r="AF233" s="183">
        <f t="shared" si="97"/>
        <v>0</v>
      </c>
      <c r="AG233" s="11">
        <f t="shared" si="106"/>
        <v>4</v>
      </c>
      <c r="AH233" s="174">
        <f t="shared" si="107"/>
        <v>4</v>
      </c>
      <c r="AI233" s="296"/>
      <c r="AJ233" s="54"/>
    </row>
    <row r="234" spans="1:36" ht="14.5" customHeight="1" x14ac:dyDescent="0.45">
      <c r="A234" s="88" t="s">
        <v>344</v>
      </c>
      <c r="B234" s="52"/>
      <c r="C234" s="52"/>
      <c r="D234" s="52"/>
      <c r="E234" s="52">
        <v>1</v>
      </c>
      <c r="F234" s="53"/>
      <c r="G234" s="53"/>
      <c r="H234" s="52"/>
      <c r="I234" s="52">
        <v>1</v>
      </c>
      <c r="J234" s="53"/>
      <c r="K234" s="53"/>
      <c r="L234" s="53">
        <v>1</v>
      </c>
      <c r="M234" s="53">
        <v>1</v>
      </c>
      <c r="N234" s="48"/>
      <c r="O234" s="48"/>
      <c r="P234" s="48"/>
      <c r="Q234" s="48"/>
      <c r="R234" s="48"/>
      <c r="S234" s="48"/>
      <c r="T234" s="48"/>
      <c r="U234" s="48"/>
      <c r="V234" s="48"/>
      <c r="W234" s="48">
        <v>1</v>
      </c>
      <c r="X234" s="48"/>
      <c r="Y234" s="49"/>
      <c r="Z234" s="12">
        <f t="shared" si="100"/>
        <v>1</v>
      </c>
      <c r="AA234" s="12">
        <f t="shared" si="101"/>
        <v>2</v>
      </c>
      <c r="AB234" s="12">
        <f t="shared" si="102"/>
        <v>3</v>
      </c>
      <c r="AC234" s="12">
        <f t="shared" si="103"/>
        <v>0</v>
      </c>
      <c r="AD234" s="12">
        <f t="shared" si="104"/>
        <v>2</v>
      </c>
      <c r="AE234" s="13">
        <f t="shared" si="105"/>
        <v>3</v>
      </c>
      <c r="AF234" s="183">
        <f t="shared" si="97"/>
        <v>4</v>
      </c>
      <c r="AG234" s="11">
        <f t="shared" si="106"/>
        <v>1</v>
      </c>
      <c r="AH234" s="174">
        <f t="shared" si="107"/>
        <v>5</v>
      </c>
      <c r="AI234" s="296"/>
      <c r="AJ234" s="54"/>
    </row>
    <row r="235" spans="1:36" ht="14.5" customHeight="1" x14ac:dyDescent="0.45">
      <c r="A235" s="56" t="s">
        <v>345</v>
      </c>
      <c r="B235" s="57"/>
      <c r="C235" s="57"/>
      <c r="D235" s="57"/>
      <c r="E235" s="57"/>
      <c r="F235" s="58"/>
      <c r="G235" s="58"/>
      <c r="H235" s="57"/>
      <c r="I235" s="57"/>
      <c r="J235" s="58"/>
      <c r="K235" s="58"/>
      <c r="L235" s="58"/>
      <c r="M235" s="58"/>
      <c r="N235" s="43"/>
      <c r="O235" s="43"/>
      <c r="P235" s="43"/>
      <c r="Q235" s="43"/>
      <c r="R235" s="43"/>
      <c r="S235" s="43"/>
      <c r="T235" s="43"/>
      <c r="U235" s="43"/>
      <c r="V235" s="43"/>
      <c r="W235" s="43"/>
      <c r="X235" s="43"/>
      <c r="Y235" s="44"/>
      <c r="Z235" s="155"/>
      <c r="AA235" s="155"/>
      <c r="AB235" s="155"/>
      <c r="AC235" s="155"/>
      <c r="AD235" s="155"/>
      <c r="AE235" s="159"/>
      <c r="AF235" s="185"/>
      <c r="AG235" s="165"/>
      <c r="AH235" s="176"/>
      <c r="AI235" s="296"/>
      <c r="AJ235" s="54"/>
    </row>
    <row r="236" spans="1:36" ht="14.5" customHeight="1" x14ac:dyDescent="0.45">
      <c r="A236" s="88" t="s">
        <v>346</v>
      </c>
      <c r="B236" s="52">
        <v>1</v>
      </c>
      <c r="C236" s="52">
        <v>1</v>
      </c>
      <c r="D236" s="52"/>
      <c r="E236" s="52">
        <v>1</v>
      </c>
      <c r="F236" s="53"/>
      <c r="G236" s="53">
        <v>1</v>
      </c>
      <c r="H236" s="52"/>
      <c r="I236" s="52"/>
      <c r="J236" s="53"/>
      <c r="K236" s="53"/>
      <c r="L236" s="53">
        <v>1</v>
      </c>
      <c r="M236" s="53"/>
      <c r="N236" s="48"/>
      <c r="O236" s="48">
        <v>1</v>
      </c>
      <c r="P236" s="48">
        <v>1</v>
      </c>
      <c r="Q236" s="48">
        <v>1</v>
      </c>
      <c r="R236" s="48">
        <v>1</v>
      </c>
      <c r="S236" s="48">
        <v>1</v>
      </c>
      <c r="T236" s="48">
        <v>1</v>
      </c>
      <c r="U236" s="48"/>
      <c r="V236" s="48">
        <v>1</v>
      </c>
      <c r="W236" s="48">
        <v>1</v>
      </c>
      <c r="X236" s="48">
        <v>1</v>
      </c>
      <c r="Y236" s="49">
        <v>1</v>
      </c>
      <c r="Z236" s="12">
        <f>SUMIF(B$4:Y$4,"X",$B236:$Y236)</f>
        <v>6</v>
      </c>
      <c r="AA236" s="12">
        <f>SUMIF(B$5:Y$5,"X",$B236:$Y236)</f>
        <v>2</v>
      </c>
      <c r="AB236" s="12">
        <f>SUMIF(B$6:Y$6,"X",$B236:$Y236)</f>
        <v>4</v>
      </c>
      <c r="AC236" s="12">
        <f>SUMIF(B$7:Y$7,"X",$B236:$Y236)</f>
        <v>4</v>
      </c>
      <c r="AD236" s="12">
        <f>SUMIF(B$8:Y$8,"F",$B236:$Y236)</f>
        <v>10</v>
      </c>
      <c r="AE236" s="13">
        <f>SUMIF(B$8:Y$8,"M",$B236:$Y236)</f>
        <v>5</v>
      </c>
      <c r="AF236" s="183">
        <f t="shared" si="97"/>
        <v>5</v>
      </c>
      <c r="AG236" s="11">
        <f>SUM($N236:$Y236)</f>
        <v>10</v>
      </c>
      <c r="AH236" s="174">
        <f>SUM($B236:$Y236)</f>
        <v>15</v>
      </c>
      <c r="AI236" s="296"/>
      <c r="AJ236" s="54"/>
    </row>
    <row r="237" spans="1:36" ht="14.5" customHeight="1" x14ac:dyDescent="0.45">
      <c r="A237" s="88" t="s">
        <v>347</v>
      </c>
      <c r="B237" s="52"/>
      <c r="C237" s="52"/>
      <c r="D237" s="52"/>
      <c r="E237" s="52"/>
      <c r="F237" s="53"/>
      <c r="G237" s="53">
        <v>1</v>
      </c>
      <c r="H237" s="52"/>
      <c r="I237" s="52"/>
      <c r="J237" s="53"/>
      <c r="K237" s="53"/>
      <c r="L237" s="53"/>
      <c r="M237" s="53"/>
      <c r="N237" s="48"/>
      <c r="O237" s="48"/>
      <c r="P237" s="48"/>
      <c r="Q237" s="48"/>
      <c r="R237" s="48"/>
      <c r="S237" s="48"/>
      <c r="T237" s="48"/>
      <c r="U237" s="48"/>
      <c r="V237" s="48"/>
      <c r="W237" s="48"/>
      <c r="X237" s="48"/>
      <c r="Y237" s="49"/>
      <c r="Z237" s="12">
        <f>SUMIF(B$4:Y$4,"X",$B237:$Y237)</f>
        <v>0</v>
      </c>
      <c r="AA237" s="12">
        <f>SUMIF(B$5:Y$5,"X",$B237:$Y237)</f>
        <v>0</v>
      </c>
      <c r="AB237" s="12">
        <f>SUMIF(B$6:Y$6,"X",$B237:$Y237)</f>
        <v>0</v>
      </c>
      <c r="AC237" s="12">
        <f>SUMIF(B$7:Y$7,"X",$B237:$Y237)</f>
        <v>1</v>
      </c>
      <c r="AD237" s="12">
        <f>SUMIF(B$8:Y$8,"F",$B237:$Y237)</f>
        <v>1</v>
      </c>
      <c r="AE237" s="13">
        <f>SUMIF(B$8:Y$8,"M",$B237:$Y237)</f>
        <v>0</v>
      </c>
      <c r="AF237" s="183">
        <f t="shared" si="97"/>
        <v>1</v>
      </c>
      <c r="AG237" s="11">
        <f>SUM($N237:$Y237)</f>
        <v>0</v>
      </c>
      <c r="AH237" s="174">
        <f>SUM($B237:$Y237)</f>
        <v>1</v>
      </c>
      <c r="AI237" s="296"/>
      <c r="AJ237" s="54"/>
    </row>
    <row r="238" spans="1:36" ht="14.5" customHeight="1" x14ac:dyDescent="0.45">
      <c r="A238" s="88" t="s">
        <v>348</v>
      </c>
      <c r="B238" s="52">
        <v>1</v>
      </c>
      <c r="C238" s="52"/>
      <c r="D238" s="52"/>
      <c r="E238" s="52"/>
      <c r="F238" s="53"/>
      <c r="G238" s="53"/>
      <c r="H238" s="52"/>
      <c r="I238" s="52"/>
      <c r="J238" s="53"/>
      <c r="K238" s="53"/>
      <c r="L238" s="53">
        <v>1</v>
      </c>
      <c r="M238" s="53"/>
      <c r="N238" s="48"/>
      <c r="O238" s="48">
        <v>1</v>
      </c>
      <c r="P238" s="48"/>
      <c r="Q238" s="48">
        <v>1</v>
      </c>
      <c r="R238" s="48">
        <v>1</v>
      </c>
      <c r="S238" s="48"/>
      <c r="T238" s="48"/>
      <c r="U238" s="48"/>
      <c r="V238" s="48"/>
      <c r="W238" s="48"/>
      <c r="X238" s="48"/>
      <c r="Y238" s="49"/>
      <c r="Z238" s="12">
        <f>SUMIF(B$4:Y$4,"X",$B238:$Y238)</f>
        <v>3</v>
      </c>
      <c r="AA238" s="12">
        <f>SUMIF(B$5:Y$5,"X",$B238:$Y238)</f>
        <v>1</v>
      </c>
      <c r="AB238" s="12">
        <f>SUMIF(B$6:Y$6,"X",$B238:$Y238)</f>
        <v>2</v>
      </c>
      <c r="AC238" s="12">
        <f>SUMIF(B$7:Y$7,"X",$B238:$Y238)</f>
        <v>0</v>
      </c>
      <c r="AD238" s="12">
        <f>SUMIF(B$8:Y$8,"F",$B238:$Y238)</f>
        <v>5</v>
      </c>
      <c r="AE238" s="13">
        <f>SUMIF(B$8:Y$8,"M",$B238:$Y238)</f>
        <v>0</v>
      </c>
      <c r="AF238" s="183">
        <f t="shared" si="97"/>
        <v>2</v>
      </c>
      <c r="AG238" s="11">
        <f>SUM($N238:$Y238)</f>
        <v>3</v>
      </c>
      <c r="AH238" s="174">
        <f>SUM($B238:$Y238)</f>
        <v>5</v>
      </c>
      <c r="AI238" s="296"/>
      <c r="AJ238" s="54"/>
    </row>
    <row r="239" spans="1:36" ht="14.5" customHeight="1" x14ac:dyDescent="0.45">
      <c r="A239" s="88" t="s">
        <v>349</v>
      </c>
      <c r="B239" s="83"/>
      <c r="C239" s="83"/>
      <c r="D239" s="83">
        <v>1</v>
      </c>
      <c r="E239" s="83"/>
      <c r="F239" s="84"/>
      <c r="G239" s="84"/>
      <c r="H239" s="83"/>
      <c r="I239" s="83"/>
      <c r="J239" s="84"/>
      <c r="K239" s="84"/>
      <c r="L239" s="84"/>
      <c r="M239" s="84"/>
      <c r="N239" s="48"/>
      <c r="O239" s="48"/>
      <c r="P239" s="48"/>
      <c r="Q239" s="48"/>
      <c r="R239" s="48"/>
      <c r="S239" s="48"/>
      <c r="T239" s="48"/>
      <c r="U239" s="48"/>
      <c r="V239" s="48"/>
      <c r="W239" s="48"/>
      <c r="X239" s="48"/>
      <c r="Y239" s="49"/>
      <c r="Z239" s="12">
        <f>SUMIF(B$4:Y$4,"X",$B239:$Y239)</f>
        <v>0</v>
      </c>
      <c r="AA239" s="12">
        <f>SUMIF(B$5:Y$5,"X",$B239:$Y239)</f>
        <v>1</v>
      </c>
      <c r="AB239" s="12">
        <f>SUMIF(B$6:Y$6,"X",$B239:$Y239)</f>
        <v>0</v>
      </c>
      <c r="AC239" s="12">
        <f>SUMIF(B$7:Y$7,"X",$B239:$Y239)</f>
        <v>0</v>
      </c>
      <c r="AD239" s="12">
        <f>SUMIF(B$8:Y$8,"F",$B239:$Y239)</f>
        <v>0</v>
      </c>
      <c r="AE239" s="13">
        <f>SUMIF(B$8:Y$8,"M",$B239:$Y239)</f>
        <v>1</v>
      </c>
      <c r="AF239" s="183">
        <f t="shared" si="97"/>
        <v>1</v>
      </c>
      <c r="AG239" s="11">
        <f>SUM($N239:$Y239)</f>
        <v>0</v>
      </c>
      <c r="AH239" s="174">
        <f>SUM($B239:$Y239)</f>
        <v>1</v>
      </c>
      <c r="AI239" s="296"/>
      <c r="AJ239" s="54"/>
    </row>
    <row r="240" spans="1:36" ht="14.5" customHeight="1" x14ac:dyDescent="0.45">
      <c r="A240" s="88" t="s">
        <v>350</v>
      </c>
      <c r="B240" s="83">
        <v>1</v>
      </c>
      <c r="C240" s="83"/>
      <c r="D240" s="83">
        <v>1</v>
      </c>
      <c r="E240" s="83">
        <v>1</v>
      </c>
      <c r="F240" s="84"/>
      <c r="G240" s="84"/>
      <c r="H240" s="83"/>
      <c r="I240" s="83"/>
      <c r="J240" s="84"/>
      <c r="K240" s="84"/>
      <c r="L240" s="84">
        <v>1</v>
      </c>
      <c r="M240" s="84"/>
      <c r="N240" s="48"/>
      <c r="O240" s="48"/>
      <c r="P240" s="48">
        <v>1</v>
      </c>
      <c r="Q240" s="48"/>
      <c r="R240" s="48"/>
      <c r="S240" s="48"/>
      <c r="T240" s="48">
        <v>1</v>
      </c>
      <c r="U240" s="48"/>
      <c r="V240" s="48">
        <v>1</v>
      </c>
      <c r="W240" s="48"/>
      <c r="X240" s="48"/>
      <c r="Y240" s="49">
        <v>1</v>
      </c>
      <c r="Z240" s="12">
        <f>SUMIF(B$4:Y$4,"X",$B240:$Y240)</f>
        <v>2</v>
      </c>
      <c r="AA240" s="12">
        <f>SUMIF(B$5:Y$5,"X",$B240:$Y240)</f>
        <v>2</v>
      </c>
      <c r="AB240" s="12">
        <f>SUMIF(B$6:Y$6,"X",$B240:$Y240)</f>
        <v>3</v>
      </c>
      <c r="AC240" s="12">
        <f>SUMIF(B$7:Y$7,"X",$B240:$Y240)</f>
        <v>2</v>
      </c>
      <c r="AD240" s="12">
        <f>SUMIF(B$8:Y$8,"F",$B240:$Y240)</f>
        <v>4</v>
      </c>
      <c r="AE240" s="13">
        <f>SUMIF(B$8:Y$8,"M",$B240:$Y240)</f>
        <v>4</v>
      </c>
      <c r="AF240" s="183">
        <f t="shared" si="97"/>
        <v>4</v>
      </c>
      <c r="AG240" s="11">
        <f>SUM($N240:$Y240)</f>
        <v>4</v>
      </c>
      <c r="AH240" s="174">
        <f>SUM($B240:$Y240)</f>
        <v>8</v>
      </c>
      <c r="AI240" s="296"/>
      <c r="AJ240" s="54"/>
    </row>
    <row r="241" spans="1:36" ht="66" x14ac:dyDescent="0.45">
      <c r="A241" s="75" t="s">
        <v>351</v>
      </c>
      <c r="B241" s="76"/>
      <c r="C241" s="76"/>
      <c r="D241" s="76"/>
      <c r="E241" s="76"/>
      <c r="F241" s="77"/>
      <c r="G241" s="77"/>
      <c r="H241" s="76"/>
      <c r="I241" s="76"/>
      <c r="J241" s="77"/>
      <c r="K241" s="77"/>
      <c r="L241" s="77"/>
      <c r="M241" s="77"/>
      <c r="N241" s="140"/>
      <c r="O241" s="140"/>
      <c r="P241" s="140"/>
      <c r="Q241" s="140"/>
      <c r="R241" s="140"/>
      <c r="S241" s="140"/>
      <c r="T241" s="140"/>
      <c r="U241" s="140"/>
      <c r="V241" s="140"/>
      <c r="W241" s="140"/>
      <c r="X241" s="140"/>
      <c r="Y241" s="168"/>
      <c r="Z241" s="153"/>
      <c r="AA241" s="153"/>
      <c r="AB241" s="153"/>
      <c r="AC241" s="153"/>
      <c r="AD241" s="153"/>
      <c r="AE241" s="158"/>
      <c r="AF241" s="184"/>
      <c r="AG241" s="164"/>
      <c r="AH241" s="175"/>
      <c r="AI241" s="272"/>
      <c r="AJ241" s="274"/>
    </row>
    <row r="242" spans="1:36" ht="14.5" customHeight="1" x14ac:dyDescent="0.45">
      <c r="A242" s="56" t="s">
        <v>352</v>
      </c>
      <c r="B242" s="57"/>
      <c r="C242" s="57"/>
      <c r="D242" s="57"/>
      <c r="E242" s="57"/>
      <c r="F242" s="58"/>
      <c r="G242" s="58"/>
      <c r="H242" s="57"/>
      <c r="I242" s="57"/>
      <c r="J242" s="58"/>
      <c r="K242" s="58"/>
      <c r="L242" s="58"/>
      <c r="M242" s="58"/>
      <c r="N242" s="43"/>
      <c r="O242" s="43"/>
      <c r="P242" s="43"/>
      <c r="Q242" s="43"/>
      <c r="R242" s="43"/>
      <c r="S242" s="43"/>
      <c r="T242" s="43"/>
      <c r="U242" s="43"/>
      <c r="V242" s="43"/>
      <c r="W242" s="43"/>
      <c r="X242" s="43"/>
      <c r="Y242" s="44"/>
      <c r="Z242" s="155"/>
      <c r="AA242" s="155"/>
      <c r="AB242" s="155"/>
      <c r="AC242" s="155"/>
      <c r="AD242" s="155"/>
      <c r="AE242" s="159"/>
      <c r="AF242" s="185"/>
      <c r="AG242" s="165"/>
      <c r="AH242" s="176"/>
      <c r="AI242" s="293" t="s">
        <v>353</v>
      </c>
      <c r="AJ242" s="46"/>
    </row>
    <row r="243" spans="1:36" ht="14.5" customHeight="1" x14ac:dyDescent="0.45">
      <c r="A243" s="108" t="s">
        <v>354</v>
      </c>
      <c r="B243" s="52">
        <v>1</v>
      </c>
      <c r="C243" s="52">
        <v>1</v>
      </c>
      <c r="D243" s="52"/>
      <c r="E243" s="52">
        <v>1</v>
      </c>
      <c r="F243" s="53"/>
      <c r="G243" s="53"/>
      <c r="H243" s="52"/>
      <c r="I243" s="52"/>
      <c r="J243" s="53">
        <v>1</v>
      </c>
      <c r="K243" s="53"/>
      <c r="L243" s="53">
        <v>1</v>
      </c>
      <c r="M243" s="53">
        <v>1</v>
      </c>
      <c r="N243" s="48"/>
      <c r="O243" s="48"/>
      <c r="P243" s="48"/>
      <c r="Q243" s="48"/>
      <c r="R243" s="48"/>
      <c r="S243" s="48"/>
      <c r="T243" s="48"/>
      <c r="U243" s="48"/>
      <c r="V243" s="48">
        <v>1</v>
      </c>
      <c r="W243" s="48"/>
      <c r="X243" s="48">
        <v>1</v>
      </c>
      <c r="Y243" s="49">
        <v>1</v>
      </c>
      <c r="Z243" s="12">
        <f t="shared" ref="Z243:Z263" si="108">SUMIF(B$4:Y$4,"X",$B243:$Y243)</f>
        <v>3</v>
      </c>
      <c r="AA243" s="12">
        <f t="shared" ref="AA243:AA263" si="109">SUMIF(B$5:Y$5,"X",$B243:$Y243)</f>
        <v>1</v>
      </c>
      <c r="AB243" s="12">
        <f t="shared" ref="AB243:AB263" si="110">SUMIF(B$6:Y$6,"X",$B243:$Y243)</f>
        <v>4</v>
      </c>
      <c r="AC243" s="12">
        <f t="shared" ref="AC243:AC263" si="111">SUMIF(B$7:Y$7,"X",$B243:$Y243)</f>
        <v>2</v>
      </c>
      <c r="AD243" s="12">
        <f t="shared" ref="AD243:AD263" si="112">SUMIF(B$8:Y$8,"F",$B243:$Y243)</f>
        <v>4</v>
      </c>
      <c r="AE243" s="13">
        <f t="shared" ref="AE243:AE263" si="113">SUMIF(B$8:Y$8,"M",$B243:$Y243)</f>
        <v>5</v>
      </c>
      <c r="AF243" s="183">
        <f t="shared" si="97"/>
        <v>6</v>
      </c>
      <c r="AG243" s="11">
        <f t="shared" ref="AG243:AG263" si="114">SUM($N243:$Y243)</f>
        <v>3</v>
      </c>
      <c r="AH243" s="174">
        <f t="shared" ref="AH243:AH263" si="115">SUM($B243:$Y243)</f>
        <v>9</v>
      </c>
      <c r="AI243" s="294"/>
      <c r="AJ243" s="54"/>
    </row>
    <row r="244" spans="1:36" ht="14.5" customHeight="1" x14ac:dyDescent="0.45">
      <c r="A244" s="98" t="s">
        <v>355</v>
      </c>
      <c r="B244" s="52">
        <v>1</v>
      </c>
      <c r="C244" s="52"/>
      <c r="D244" s="52"/>
      <c r="E244" s="52"/>
      <c r="F244" s="53"/>
      <c r="G244" s="53"/>
      <c r="H244" s="52"/>
      <c r="I244" s="52"/>
      <c r="J244" s="53"/>
      <c r="K244" s="53"/>
      <c r="L244" s="53"/>
      <c r="M244" s="53"/>
      <c r="N244" s="48"/>
      <c r="O244" s="48"/>
      <c r="P244" s="48"/>
      <c r="Q244" s="48"/>
      <c r="R244" s="48"/>
      <c r="S244" s="48"/>
      <c r="T244" s="48"/>
      <c r="U244" s="48"/>
      <c r="V244" s="48"/>
      <c r="W244" s="48"/>
      <c r="X244" s="48"/>
      <c r="Y244" s="49"/>
      <c r="Z244" s="12">
        <f t="shared" si="108"/>
        <v>1</v>
      </c>
      <c r="AA244" s="12">
        <f t="shared" si="109"/>
        <v>0</v>
      </c>
      <c r="AB244" s="12">
        <f t="shared" si="110"/>
        <v>1</v>
      </c>
      <c r="AC244" s="12">
        <f t="shared" si="111"/>
        <v>0</v>
      </c>
      <c r="AD244" s="12">
        <f t="shared" si="112"/>
        <v>1</v>
      </c>
      <c r="AE244" s="13">
        <f t="shared" si="113"/>
        <v>0</v>
      </c>
      <c r="AF244" s="183">
        <f t="shared" si="97"/>
        <v>1</v>
      </c>
      <c r="AG244" s="11">
        <f t="shared" si="114"/>
        <v>0</v>
      </c>
      <c r="AH244" s="174">
        <f t="shared" si="115"/>
        <v>1</v>
      </c>
      <c r="AI244" s="294"/>
      <c r="AJ244" s="54"/>
    </row>
    <row r="245" spans="1:36" ht="14.5" customHeight="1" x14ac:dyDescent="0.45">
      <c r="A245" s="98" t="s">
        <v>356</v>
      </c>
      <c r="B245" s="52"/>
      <c r="C245" s="52">
        <v>1</v>
      </c>
      <c r="D245" s="52"/>
      <c r="E245" s="52">
        <v>1</v>
      </c>
      <c r="F245" s="53"/>
      <c r="G245" s="53"/>
      <c r="H245" s="52"/>
      <c r="I245" s="52"/>
      <c r="J245" s="53"/>
      <c r="K245" s="53"/>
      <c r="L245" s="53"/>
      <c r="M245" s="53"/>
      <c r="N245" s="48"/>
      <c r="O245" s="48"/>
      <c r="P245" s="48"/>
      <c r="Q245" s="48"/>
      <c r="R245" s="48"/>
      <c r="S245" s="48"/>
      <c r="T245" s="48"/>
      <c r="U245" s="48"/>
      <c r="V245" s="48"/>
      <c r="W245" s="48"/>
      <c r="X245" s="48"/>
      <c r="Y245" s="49"/>
      <c r="Z245" s="12">
        <f t="shared" si="108"/>
        <v>1</v>
      </c>
      <c r="AA245" s="12">
        <f t="shared" si="109"/>
        <v>1</v>
      </c>
      <c r="AB245" s="12">
        <f t="shared" si="110"/>
        <v>0</v>
      </c>
      <c r="AC245" s="12">
        <f t="shared" si="111"/>
        <v>0</v>
      </c>
      <c r="AD245" s="12">
        <f t="shared" si="112"/>
        <v>1</v>
      </c>
      <c r="AE245" s="13">
        <f t="shared" si="113"/>
        <v>1</v>
      </c>
      <c r="AF245" s="183">
        <f t="shared" si="97"/>
        <v>2</v>
      </c>
      <c r="AG245" s="11">
        <f t="shared" si="114"/>
        <v>0</v>
      </c>
      <c r="AH245" s="174">
        <f t="shared" si="115"/>
        <v>2</v>
      </c>
      <c r="AI245" s="294"/>
      <c r="AJ245" s="54"/>
    </row>
    <row r="246" spans="1:36" ht="14.5" customHeight="1" x14ac:dyDescent="0.45">
      <c r="A246" s="108" t="s">
        <v>357</v>
      </c>
      <c r="B246" s="52"/>
      <c r="C246" s="52">
        <v>1</v>
      </c>
      <c r="D246" s="52"/>
      <c r="E246" s="52"/>
      <c r="F246" s="53">
        <v>1</v>
      </c>
      <c r="G246" s="53"/>
      <c r="H246" s="52">
        <v>1</v>
      </c>
      <c r="I246" s="52">
        <v>1</v>
      </c>
      <c r="J246" s="53"/>
      <c r="K246" s="53">
        <v>1</v>
      </c>
      <c r="L246" s="53"/>
      <c r="M246" s="53"/>
      <c r="N246" s="48"/>
      <c r="O246" s="48"/>
      <c r="P246" s="48"/>
      <c r="Q246" s="48"/>
      <c r="R246" s="48">
        <v>1</v>
      </c>
      <c r="S246" s="48"/>
      <c r="T246" s="48"/>
      <c r="U246" s="48"/>
      <c r="V246" s="48">
        <v>1</v>
      </c>
      <c r="W246" s="48"/>
      <c r="X246" s="48">
        <v>1</v>
      </c>
      <c r="Y246" s="49">
        <v>1</v>
      </c>
      <c r="Z246" s="12">
        <f t="shared" si="108"/>
        <v>3</v>
      </c>
      <c r="AA246" s="12">
        <f t="shared" si="109"/>
        <v>1</v>
      </c>
      <c r="AB246" s="12">
        <f t="shared" si="110"/>
        <v>3</v>
      </c>
      <c r="AC246" s="12">
        <f t="shared" si="111"/>
        <v>3</v>
      </c>
      <c r="AD246" s="12">
        <f t="shared" si="112"/>
        <v>3</v>
      </c>
      <c r="AE246" s="13">
        <f t="shared" si="113"/>
        <v>6</v>
      </c>
      <c r="AF246" s="183">
        <f t="shared" si="97"/>
        <v>5</v>
      </c>
      <c r="AG246" s="11">
        <f t="shared" si="114"/>
        <v>4</v>
      </c>
      <c r="AH246" s="174">
        <f t="shared" si="115"/>
        <v>9</v>
      </c>
      <c r="AI246" s="294"/>
      <c r="AJ246" s="54"/>
    </row>
    <row r="247" spans="1:36" ht="14.5" customHeight="1" x14ac:dyDescent="0.45">
      <c r="A247" s="98" t="s">
        <v>358</v>
      </c>
      <c r="B247" s="52">
        <v>1</v>
      </c>
      <c r="C247" s="52"/>
      <c r="D247" s="52"/>
      <c r="E247" s="52"/>
      <c r="F247" s="53">
        <v>1</v>
      </c>
      <c r="G247" s="53"/>
      <c r="H247" s="52"/>
      <c r="I247" s="52"/>
      <c r="J247" s="53">
        <v>1</v>
      </c>
      <c r="K247" s="53"/>
      <c r="L247" s="53">
        <v>1</v>
      </c>
      <c r="M247" s="53">
        <v>1</v>
      </c>
      <c r="N247" s="48"/>
      <c r="O247" s="48"/>
      <c r="P247" s="48"/>
      <c r="Q247" s="48"/>
      <c r="R247" s="48">
        <v>1</v>
      </c>
      <c r="S247" s="48"/>
      <c r="T247" s="48"/>
      <c r="U247" s="48"/>
      <c r="V247" s="48">
        <v>1</v>
      </c>
      <c r="W247" s="48"/>
      <c r="X247" s="48">
        <v>1</v>
      </c>
      <c r="Y247" s="49"/>
      <c r="Z247" s="12">
        <f t="shared" si="108"/>
        <v>3</v>
      </c>
      <c r="AA247" s="12">
        <f t="shared" si="109"/>
        <v>0</v>
      </c>
      <c r="AB247" s="12">
        <f t="shared" si="110"/>
        <v>4</v>
      </c>
      <c r="AC247" s="12">
        <f t="shared" si="111"/>
        <v>2</v>
      </c>
      <c r="AD247" s="12">
        <f t="shared" si="112"/>
        <v>4</v>
      </c>
      <c r="AE247" s="13">
        <f t="shared" si="113"/>
        <v>4</v>
      </c>
      <c r="AF247" s="183">
        <f t="shared" si="97"/>
        <v>5</v>
      </c>
      <c r="AG247" s="11">
        <f t="shared" si="114"/>
        <v>3</v>
      </c>
      <c r="AH247" s="174">
        <f t="shared" si="115"/>
        <v>8</v>
      </c>
      <c r="AI247" s="294"/>
      <c r="AJ247" s="54"/>
    </row>
    <row r="248" spans="1:36" ht="14.5" customHeight="1" x14ac:dyDescent="0.45">
      <c r="A248" s="98" t="s">
        <v>359</v>
      </c>
      <c r="B248" s="52"/>
      <c r="C248" s="52"/>
      <c r="D248" s="52"/>
      <c r="E248" s="52"/>
      <c r="F248" s="53"/>
      <c r="G248" s="53"/>
      <c r="H248" s="52">
        <v>1</v>
      </c>
      <c r="I248" s="52"/>
      <c r="J248" s="53"/>
      <c r="K248" s="53"/>
      <c r="L248" s="53"/>
      <c r="M248" s="53"/>
      <c r="N248" s="48"/>
      <c r="O248" s="48"/>
      <c r="P248" s="48"/>
      <c r="Q248" s="48"/>
      <c r="R248" s="48"/>
      <c r="S248" s="48"/>
      <c r="T248" s="48"/>
      <c r="U248" s="48"/>
      <c r="V248" s="48"/>
      <c r="W248" s="48"/>
      <c r="X248" s="48"/>
      <c r="Y248" s="49"/>
      <c r="Z248" s="12">
        <f t="shared" si="108"/>
        <v>0</v>
      </c>
      <c r="AA248" s="12">
        <f t="shared" si="109"/>
        <v>0</v>
      </c>
      <c r="AB248" s="12">
        <f t="shared" si="110"/>
        <v>0</v>
      </c>
      <c r="AC248" s="12">
        <f t="shared" si="111"/>
        <v>0</v>
      </c>
      <c r="AD248" s="12">
        <f t="shared" si="112"/>
        <v>0</v>
      </c>
      <c r="AE248" s="13">
        <f t="shared" si="113"/>
        <v>1</v>
      </c>
      <c r="AF248" s="183">
        <f t="shared" si="97"/>
        <v>1</v>
      </c>
      <c r="AG248" s="11">
        <f t="shared" si="114"/>
        <v>0</v>
      </c>
      <c r="AH248" s="174">
        <f t="shared" si="115"/>
        <v>1</v>
      </c>
      <c r="AI248" s="294"/>
      <c r="AJ248" s="54"/>
    </row>
    <row r="249" spans="1:36" ht="14.5" customHeight="1" x14ac:dyDescent="0.45">
      <c r="A249" s="98" t="s">
        <v>360</v>
      </c>
      <c r="B249" s="52"/>
      <c r="C249" s="52"/>
      <c r="D249" s="52"/>
      <c r="E249" s="52"/>
      <c r="F249" s="53"/>
      <c r="G249" s="53"/>
      <c r="H249" s="52">
        <v>1</v>
      </c>
      <c r="I249" s="52"/>
      <c r="J249" s="53"/>
      <c r="K249" s="53">
        <v>1</v>
      </c>
      <c r="L249" s="53"/>
      <c r="M249" s="53"/>
      <c r="N249" s="48"/>
      <c r="O249" s="48"/>
      <c r="P249" s="48"/>
      <c r="Q249" s="48"/>
      <c r="R249" s="48"/>
      <c r="S249" s="48"/>
      <c r="T249" s="48"/>
      <c r="U249" s="48"/>
      <c r="V249" s="48"/>
      <c r="W249" s="48"/>
      <c r="X249" s="48"/>
      <c r="Y249" s="49"/>
      <c r="Z249" s="12">
        <f t="shared" si="108"/>
        <v>1</v>
      </c>
      <c r="AA249" s="12">
        <f t="shared" si="109"/>
        <v>0</v>
      </c>
      <c r="AB249" s="12">
        <f t="shared" si="110"/>
        <v>1</v>
      </c>
      <c r="AC249" s="12">
        <f t="shared" si="111"/>
        <v>0</v>
      </c>
      <c r="AD249" s="12">
        <f t="shared" si="112"/>
        <v>1</v>
      </c>
      <c r="AE249" s="13">
        <f t="shared" si="113"/>
        <v>1</v>
      </c>
      <c r="AF249" s="183">
        <f t="shared" si="97"/>
        <v>2</v>
      </c>
      <c r="AG249" s="11">
        <f t="shared" si="114"/>
        <v>0</v>
      </c>
      <c r="AH249" s="174">
        <f t="shared" si="115"/>
        <v>2</v>
      </c>
      <c r="AI249" s="294"/>
      <c r="AJ249" s="54"/>
    </row>
    <row r="250" spans="1:36" ht="14.5" customHeight="1" x14ac:dyDescent="0.45">
      <c r="A250" s="98" t="s">
        <v>361</v>
      </c>
      <c r="B250" s="52"/>
      <c r="C250" s="52">
        <v>1</v>
      </c>
      <c r="D250" s="52"/>
      <c r="E250" s="52"/>
      <c r="F250" s="53"/>
      <c r="G250" s="53"/>
      <c r="H250" s="52"/>
      <c r="I250" s="52"/>
      <c r="J250" s="53"/>
      <c r="K250" s="53">
        <v>1</v>
      </c>
      <c r="L250" s="53"/>
      <c r="M250" s="53"/>
      <c r="N250" s="48"/>
      <c r="O250" s="48"/>
      <c r="P250" s="48"/>
      <c r="Q250" s="48"/>
      <c r="R250" s="48"/>
      <c r="S250" s="48"/>
      <c r="T250" s="48"/>
      <c r="U250" s="48"/>
      <c r="V250" s="48"/>
      <c r="W250" s="48"/>
      <c r="X250" s="48"/>
      <c r="Y250" s="49"/>
      <c r="Z250" s="12">
        <f t="shared" si="108"/>
        <v>2</v>
      </c>
      <c r="AA250" s="12">
        <f t="shared" si="109"/>
        <v>0</v>
      </c>
      <c r="AB250" s="12">
        <f t="shared" si="110"/>
        <v>1</v>
      </c>
      <c r="AC250" s="12">
        <f t="shared" si="111"/>
        <v>0</v>
      </c>
      <c r="AD250" s="12">
        <f t="shared" si="112"/>
        <v>2</v>
      </c>
      <c r="AE250" s="13">
        <f t="shared" si="113"/>
        <v>0</v>
      </c>
      <c r="AF250" s="183">
        <f t="shared" si="97"/>
        <v>2</v>
      </c>
      <c r="AG250" s="11">
        <f t="shared" si="114"/>
        <v>0</v>
      </c>
      <c r="AH250" s="174">
        <f t="shared" si="115"/>
        <v>2</v>
      </c>
      <c r="AI250" s="294"/>
      <c r="AJ250" s="54"/>
    </row>
    <row r="251" spans="1:36" ht="14.5" customHeight="1" x14ac:dyDescent="0.45">
      <c r="A251" s="98" t="s">
        <v>362</v>
      </c>
      <c r="B251" s="52"/>
      <c r="C251" s="52"/>
      <c r="D251" s="52"/>
      <c r="E251" s="52"/>
      <c r="F251" s="53"/>
      <c r="G251" s="53"/>
      <c r="H251" s="52"/>
      <c r="I251" s="52"/>
      <c r="J251" s="53"/>
      <c r="K251" s="53"/>
      <c r="L251" s="53"/>
      <c r="M251" s="53"/>
      <c r="N251" s="48"/>
      <c r="O251" s="48"/>
      <c r="P251" s="48"/>
      <c r="Q251" s="48"/>
      <c r="R251" s="48"/>
      <c r="S251" s="48"/>
      <c r="T251" s="48"/>
      <c r="U251" s="48"/>
      <c r="V251" s="48"/>
      <c r="W251" s="48"/>
      <c r="X251" s="48"/>
      <c r="Y251" s="49">
        <v>1</v>
      </c>
      <c r="Z251" s="12">
        <f t="shared" si="108"/>
        <v>0</v>
      </c>
      <c r="AA251" s="12">
        <f t="shared" si="109"/>
        <v>0</v>
      </c>
      <c r="AB251" s="12">
        <f t="shared" si="110"/>
        <v>0</v>
      </c>
      <c r="AC251" s="12">
        <f t="shared" si="111"/>
        <v>1</v>
      </c>
      <c r="AD251" s="12">
        <f t="shared" si="112"/>
        <v>0</v>
      </c>
      <c r="AE251" s="13">
        <f t="shared" si="113"/>
        <v>1</v>
      </c>
      <c r="AF251" s="183">
        <f t="shared" si="97"/>
        <v>0</v>
      </c>
      <c r="AG251" s="11">
        <f t="shared" si="114"/>
        <v>1</v>
      </c>
      <c r="AH251" s="174">
        <f t="shared" si="115"/>
        <v>1</v>
      </c>
      <c r="AI251" s="294"/>
      <c r="AJ251" s="54"/>
    </row>
    <row r="252" spans="1:36" ht="14.5" customHeight="1" x14ac:dyDescent="0.45">
      <c r="A252" s="108" t="s">
        <v>363</v>
      </c>
      <c r="B252" s="52"/>
      <c r="C252" s="52">
        <v>1</v>
      </c>
      <c r="D252" s="52"/>
      <c r="E252" s="52"/>
      <c r="F252" s="53"/>
      <c r="G252" s="53"/>
      <c r="H252" s="52"/>
      <c r="I252" s="52"/>
      <c r="J252" s="53"/>
      <c r="K252" s="53"/>
      <c r="L252" s="53"/>
      <c r="M252" s="53"/>
      <c r="N252" s="48"/>
      <c r="O252" s="48"/>
      <c r="P252" s="48"/>
      <c r="Q252" s="48"/>
      <c r="R252" s="48"/>
      <c r="S252" s="48"/>
      <c r="T252" s="48"/>
      <c r="U252" s="48"/>
      <c r="V252" s="48"/>
      <c r="W252" s="48"/>
      <c r="X252" s="48"/>
      <c r="Y252" s="49"/>
      <c r="Z252" s="12">
        <f t="shared" si="108"/>
        <v>1</v>
      </c>
      <c r="AA252" s="12">
        <f t="shared" si="109"/>
        <v>0</v>
      </c>
      <c r="AB252" s="12">
        <f t="shared" si="110"/>
        <v>0</v>
      </c>
      <c r="AC252" s="12">
        <f t="shared" si="111"/>
        <v>0</v>
      </c>
      <c r="AD252" s="12">
        <f t="shared" si="112"/>
        <v>1</v>
      </c>
      <c r="AE252" s="13">
        <f t="shared" si="113"/>
        <v>0</v>
      </c>
      <c r="AF252" s="183">
        <f t="shared" si="97"/>
        <v>1</v>
      </c>
      <c r="AG252" s="11">
        <f t="shared" si="114"/>
        <v>0</v>
      </c>
      <c r="AH252" s="174">
        <f t="shared" si="115"/>
        <v>1</v>
      </c>
      <c r="AI252" s="294"/>
      <c r="AJ252" s="54"/>
    </row>
    <row r="253" spans="1:36" ht="14.5" customHeight="1" x14ac:dyDescent="0.45">
      <c r="A253" s="108" t="s">
        <v>364</v>
      </c>
      <c r="B253" s="52"/>
      <c r="C253" s="52"/>
      <c r="D253" s="52"/>
      <c r="E253" s="52"/>
      <c r="F253" s="53"/>
      <c r="G253" s="53"/>
      <c r="H253" s="52">
        <v>1</v>
      </c>
      <c r="I253" s="52"/>
      <c r="J253" s="53"/>
      <c r="K253" s="53"/>
      <c r="L253" s="53"/>
      <c r="M253" s="53"/>
      <c r="N253" s="48"/>
      <c r="O253" s="48"/>
      <c r="P253" s="48"/>
      <c r="Q253" s="48"/>
      <c r="R253" s="48"/>
      <c r="S253" s="48"/>
      <c r="T253" s="48"/>
      <c r="U253" s="48"/>
      <c r="V253" s="48"/>
      <c r="W253" s="48"/>
      <c r="X253" s="48"/>
      <c r="Y253" s="49"/>
      <c r="Z253" s="12">
        <f t="shared" si="108"/>
        <v>0</v>
      </c>
      <c r="AA253" s="12">
        <f t="shared" si="109"/>
        <v>0</v>
      </c>
      <c r="AB253" s="12">
        <f t="shared" si="110"/>
        <v>0</v>
      </c>
      <c r="AC253" s="12">
        <f t="shared" si="111"/>
        <v>0</v>
      </c>
      <c r="AD253" s="12">
        <f t="shared" si="112"/>
        <v>0</v>
      </c>
      <c r="AE253" s="13">
        <f t="shared" si="113"/>
        <v>1</v>
      </c>
      <c r="AF253" s="183">
        <f t="shared" si="97"/>
        <v>1</v>
      </c>
      <c r="AG253" s="11">
        <f t="shared" si="114"/>
        <v>0</v>
      </c>
      <c r="AH253" s="174">
        <f t="shared" si="115"/>
        <v>1</v>
      </c>
      <c r="AI253" s="294"/>
      <c r="AJ253" s="54"/>
    </row>
    <row r="254" spans="1:36" ht="14.5" customHeight="1" x14ac:dyDescent="0.45">
      <c r="A254" s="108" t="s">
        <v>365</v>
      </c>
      <c r="B254" s="52"/>
      <c r="C254" s="52">
        <v>1</v>
      </c>
      <c r="D254" s="52"/>
      <c r="E254" s="52"/>
      <c r="F254" s="53"/>
      <c r="G254" s="53"/>
      <c r="H254" s="52">
        <v>1</v>
      </c>
      <c r="I254" s="52"/>
      <c r="J254" s="53"/>
      <c r="K254" s="53"/>
      <c r="L254" s="53"/>
      <c r="M254" s="53"/>
      <c r="N254" s="48"/>
      <c r="O254" s="48"/>
      <c r="P254" s="48"/>
      <c r="Q254" s="48"/>
      <c r="R254" s="48"/>
      <c r="S254" s="48"/>
      <c r="T254" s="48"/>
      <c r="U254" s="48"/>
      <c r="V254" s="48"/>
      <c r="W254" s="48"/>
      <c r="X254" s="48"/>
      <c r="Y254" s="49"/>
      <c r="Z254" s="12">
        <f t="shared" si="108"/>
        <v>1</v>
      </c>
      <c r="AA254" s="12">
        <f t="shared" si="109"/>
        <v>0</v>
      </c>
      <c r="AB254" s="12">
        <f t="shared" si="110"/>
        <v>0</v>
      </c>
      <c r="AC254" s="12">
        <f t="shared" si="111"/>
        <v>0</v>
      </c>
      <c r="AD254" s="12">
        <f t="shared" si="112"/>
        <v>1</v>
      </c>
      <c r="AE254" s="13">
        <f t="shared" si="113"/>
        <v>1</v>
      </c>
      <c r="AF254" s="183">
        <f t="shared" si="97"/>
        <v>2</v>
      </c>
      <c r="AG254" s="11">
        <f t="shared" si="114"/>
        <v>0</v>
      </c>
      <c r="AH254" s="174">
        <f t="shared" si="115"/>
        <v>2</v>
      </c>
      <c r="AI254" s="294"/>
      <c r="AJ254" s="54"/>
    </row>
    <row r="255" spans="1:36" ht="14.5" customHeight="1" x14ac:dyDescent="0.45">
      <c r="A255" s="98" t="s">
        <v>366</v>
      </c>
      <c r="B255" s="52"/>
      <c r="C255" s="52">
        <v>1</v>
      </c>
      <c r="D255" s="52"/>
      <c r="E255" s="52"/>
      <c r="F255" s="53"/>
      <c r="G255" s="53"/>
      <c r="H255" s="52"/>
      <c r="I255" s="52"/>
      <c r="J255" s="53"/>
      <c r="K255" s="53"/>
      <c r="L255" s="53"/>
      <c r="M255" s="53"/>
      <c r="N255" s="48"/>
      <c r="O255" s="48"/>
      <c r="P255" s="48"/>
      <c r="Q255" s="48"/>
      <c r="R255" s="48"/>
      <c r="S255" s="48"/>
      <c r="T255" s="48"/>
      <c r="U255" s="48"/>
      <c r="V255" s="48"/>
      <c r="W255" s="48"/>
      <c r="X255" s="48"/>
      <c r="Y255" s="49"/>
      <c r="Z255" s="12">
        <f t="shared" si="108"/>
        <v>1</v>
      </c>
      <c r="AA255" s="12">
        <f t="shared" si="109"/>
        <v>0</v>
      </c>
      <c r="AB255" s="12">
        <f t="shared" si="110"/>
        <v>0</v>
      </c>
      <c r="AC255" s="12">
        <f t="shared" si="111"/>
        <v>0</v>
      </c>
      <c r="AD255" s="12">
        <f t="shared" si="112"/>
        <v>1</v>
      </c>
      <c r="AE255" s="13">
        <f t="shared" si="113"/>
        <v>0</v>
      </c>
      <c r="AF255" s="183">
        <f t="shared" si="97"/>
        <v>1</v>
      </c>
      <c r="AG255" s="11">
        <f t="shared" si="114"/>
        <v>0</v>
      </c>
      <c r="AH255" s="174">
        <f t="shared" si="115"/>
        <v>1</v>
      </c>
      <c r="AI255" s="294"/>
      <c r="AJ255" s="54"/>
    </row>
    <row r="256" spans="1:36" ht="14.5" customHeight="1" x14ac:dyDescent="0.45">
      <c r="A256" s="98" t="s">
        <v>367</v>
      </c>
      <c r="B256" s="52"/>
      <c r="C256" s="52">
        <v>1</v>
      </c>
      <c r="D256" s="52"/>
      <c r="E256" s="52"/>
      <c r="F256" s="53"/>
      <c r="G256" s="53"/>
      <c r="H256" s="52">
        <v>1</v>
      </c>
      <c r="I256" s="52"/>
      <c r="J256" s="53"/>
      <c r="K256" s="53"/>
      <c r="L256" s="53"/>
      <c r="M256" s="53"/>
      <c r="N256" s="48"/>
      <c r="O256" s="48"/>
      <c r="P256" s="48"/>
      <c r="Q256" s="48"/>
      <c r="R256" s="48"/>
      <c r="S256" s="48"/>
      <c r="T256" s="48"/>
      <c r="U256" s="48"/>
      <c r="V256" s="48"/>
      <c r="W256" s="48"/>
      <c r="X256" s="48"/>
      <c r="Y256" s="49"/>
      <c r="Z256" s="12">
        <f t="shared" si="108"/>
        <v>1</v>
      </c>
      <c r="AA256" s="12">
        <f t="shared" si="109"/>
        <v>0</v>
      </c>
      <c r="AB256" s="12">
        <f t="shared" si="110"/>
        <v>0</v>
      </c>
      <c r="AC256" s="12">
        <f t="shared" si="111"/>
        <v>0</v>
      </c>
      <c r="AD256" s="12">
        <f t="shared" si="112"/>
        <v>1</v>
      </c>
      <c r="AE256" s="13">
        <f t="shared" si="113"/>
        <v>1</v>
      </c>
      <c r="AF256" s="183">
        <f t="shared" si="97"/>
        <v>2</v>
      </c>
      <c r="AG256" s="11">
        <f t="shared" si="114"/>
        <v>0</v>
      </c>
      <c r="AH256" s="174">
        <f t="shared" si="115"/>
        <v>2</v>
      </c>
      <c r="AI256" s="294"/>
      <c r="AJ256" s="54"/>
    </row>
    <row r="257" spans="1:36" ht="14.5" customHeight="1" x14ac:dyDescent="0.45">
      <c r="A257" s="108" t="s">
        <v>368</v>
      </c>
      <c r="B257" s="52"/>
      <c r="C257" s="52"/>
      <c r="D257" s="52">
        <v>1</v>
      </c>
      <c r="E257" s="52"/>
      <c r="F257" s="53"/>
      <c r="G257" s="53"/>
      <c r="H257" s="52"/>
      <c r="I257" s="52"/>
      <c r="J257" s="53"/>
      <c r="K257" s="53"/>
      <c r="L257" s="53"/>
      <c r="M257" s="53"/>
      <c r="N257" s="48"/>
      <c r="O257" s="48"/>
      <c r="P257" s="48"/>
      <c r="Q257" s="48"/>
      <c r="R257" s="48"/>
      <c r="S257" s="48"/>
      <c r="T257" s="48"/>
      <c r="U257" s="48"/>
      <c r="V257" s="48"/>
      <c r="W257" s="48"/>
      <c r="X257" s="48"/>
      <c r="Y257" s="49"/>
      <c r="Z257" s="12">
        <f t="shared" si="108"/>
        <v>0</v>
      </c>
      <c r="AA257" s="12">
        <f t="shared" si="109"/>
        <v>1</v>
      </c>
      <c r="AB257" s="12">
        <f t="shared" si="110"/>
        <v>0</v>
      </c>
      <c r="AC257" s="12">
        <f t="shared" si="111"/>
        <v>0</v>
      </c>
      <c r="AD257" s="12">
        <f t="shared" si="112"/>
        <v>0</v>
      </c>
      <c r="AE257" s="13">
        <f t="shared" si="113"/>
        <v>1</v>
      </c>
      <c r="AF257" s="183">
        <f t="shared" si="97"/>
        <v>1</v>
      </c>
      <c r="AG257" s="11">
        <f t="shared" si="114"/>
        <v>0</v>
      </c>
      <c r="AH257" s="174">
        <f t="shared" si="115"/>
        <v>1</v>
      </c>
      <c r="AI257" s="294"/>
      <c r="AJ257" s="54"/>
    </row>
    <row r="258" spans="1:36" ht="14.5" customHeight="1" x14ac:dyDescent="0.45">
      <c r="A258" s="108" t="s">
        <v>369</v>
      </c>
      <c r="B258" s="52"/>
      <c r="C258" s="52"/>
      <c r="D258" s="52"/>
      <c r="E258" s="52"/>
      <c r="F258" s="53"/>
      <c r="G258" s="53"/>
      <c r="H258" s="52">
        <v>1</v>
      </c>
      <c r="I258" s="52"/>
      <c r="J258" s="53"/>
      <c r="K258" s="53"/>
      <c r="L258" s="53"/>
      <c r="M258" s="53"/>
      <c r="N258" s="48"/>
      <c r="O258" s="48"/>
      <c r="P258" s="48"/>
      <c r="Q258" s="48"/>
      <c r="R258" s="48"/>
      <c r="S258" s="48">
        <v>1</v>
      </c>
      <c r="T258" s="48">
        <v>1</v>
      </c>
      <c r="U258" s="48"/>
      <c r="V258" s="48"/>
      <c r="W258" s="48"/>
      <c r="X258" s="48"/>
      <c r="Y258" s="49"/>
      <c r="Z258" s="12">
        <f t="shared" si="108"/>
        <v>1</v>
      </c>
      <c r="AA258" s="12">
        <f t="shared" si="109"/>
        <v>0</v>
      </c>
      <c r="AB258" s="12">
        <f t="shared" si="110"/>
        <v>0</v>
      </c>
      <c r="AC258" s="12">
        <f t="shared" si="111"/>
        <v>1</v>
      </c>
      <c r="AD258" s="12">
        <f t="shared" si="112"/>
        <v>1</v>
      </c>
      <c r="AE258" s="13">
        <f t="shared" si="113"/>
        <v>2</v>
      </c>
      <c r="AF258" s="183">
        <f t="shared" si="97"/>
        <v>1</v>
      </c>
      <c r="AG258" s="11">
        <f t="shared" si="114"/>
        <v>2</v>
      </c>
      <c r="AH258" s="174">
        <f t="shared" si="115"/>
        <v>3</v>
      </c>
      <c r="AI258" s="294"/>
      <c r="AJ258" s="54"/>
    </row>
    <row r="259" spans="1:36" ht="14.5" customHeight="1" x14ac:dyDescent="0.45">
      <c r="A259" s="108" t="s">
        <v>370</v>
      </c>
      <c r="B259" s="52"/>
      <c r="C259" s="52"/>
      <c r="D259" s="52"/>
      <c r="E259" s="52"/>
      <c r="F259" s="53"/>
      <c r="G259" s="53"/>
      <c r="H259" s="52"/>
      <c r="I259" s="52"/>
      <c r="J259" s="53"/>
      <c r="K259" s="53"/>
      <c r="L259" s="53"/>
      <c r="M259" s="53"/>
      <c r="N259" s="48"/>
      <c r="O259" s="48"/>
      <c r="P259" s="48"/>
      <c r="Q259" s="48"/>
      <c r="R259" s="48">
        <v>1</v>
      </c>
      <c r="S259" s="48"/>
      <c r="T259" s="48"/>
      <c r="U259" s="48"/>
      <c r="V259" s="48"/>
      <c r="W259" s="48">
        <v>1</v>
      </c>
      <c r="X259" s="48"/>
      <c r="Y259" s="49"/>
      <c r="Z259" s="12">
        <f t="shared" si="108"/>
        <v>2</v>
      </c>
      <c r="AA259" s="12">
        <f t="shared" si="109"/>
        <v>0</v>
      </c>
      <c r="AB259" s="12">
        <f t="shared" si="110"/>
        <v>0</v>
      </c>
      <c r="AC259" s="12">
        <f t="shared" si="111"/>
        <v>0</v>
      </c>
      <c r="AD259" s="12">
        <f t="shared" si="112"/>
        <v>2</v>
      </c>
      <c r="AE259" s="13">
        <f t="shared" si="113"/>
        <v>0</v>
      </c>
      <c r="AF259" s="183">
        <f t="shared" si="97"/>
        <v>0</v>
      </c>
      <c r="AG259" s="11">
        <f t="shared" si="114"/>
        <v>2</v>
      </c>
      <c r="AH259" s="174">
        <f t="shared" si="115"/>
        <v>2</v>
      </c>
      <c r="AI259" s="294"/>
      <c r="AJ259" s="54"/>
    </row>
    <row r="260" spans="1:36" ht="14.5" customHeight="1" x14ac:dyDescent="0.45">
      <c r="A260" s="108" t="s">
        <v>371</v>
      </c>
      <c r="B260" s="52"/>
      <c r="C260" s="52"/>
      <c r="D260" s="52"/>
      <c r="E260" s="52"/>
      <c r="F260" s="53"/>
      <c r="G260" s="53">
        <v>1</v>
      </c>
      <c r="H260" s="52"/>
      <c r="I260" s="52"/>
      <c r="J260" s="53">
        <v>1</v>
      </c>
      <c r="K260" s="53">
        <v>1</v>
      </c>
      <c r="L260" s="53">
        <v>1</v>
      </c>
      <c r="M260" s="53">
        <v>1</v>
      </c>
      <c r="N260" s="48">
        <v>1</v>
      </c>
      <c r="O260" s="48">
        <v>1</v>
      </c>
      <c r="P260" s="48">
        <v>1</v>
      </c>
      <c r="Q260" s="48">
        <v>1</v>
      </c>
      <c r="R260" s="48">
        <v>1</v>
      </c>
      <c r="S260" s="48">
        <v>1</v>
      </c>
      <c r="T260" s="48">
        <v>1</v>
      </c>
      <c r="U260" s="48">
        <v>1</v>
      </c>
      <c r="V260" s="48"/>
      <c r="W260" s="48">
        <v>1</v>
      </c>
      <c r="X260" s="48"/>
      <c r="Y260" s="49"/>
      <c r="Z260" s="12">
        <f t="shared" si="108"/>
        <v>6</v>
      </c>
      <c r="AA260" s="12">
        <f t="shared" si="109"/>
        <v>2</v>
      </c>
      <c r="AB260" s="12">
        <f t="shared" si="110"/>
        <v>5</v>
      </c>
      <c r="AC260" s="12">
        <f t="shared" si="111"/>
        <v>2</v>
      </c>
      <c r="AD260" s="12">
        <f t="shared" si="112"/>
        <v>11</v>
      </c>
      <c r="AE260" s="13">
        <f t="shared" si="113"/>
        <v>3</v>
      </c>
      <c r="AF260" s="183">
        <f t="shared" si="97"/>
        <v>5</v>
      </c>
      <c r="AG260" s="11">
        <f t="shared" si="114"/>
        <v>9</v>
      </c>
      <c r="AH260" s="174">
        <f t="shared" si="115"/>
        <v>14</v>
      </c>
      <c r="AI260" s="294"/>
      <c r="AJ260" s="54"/>
    </row>
    <row r="261" spans="1:36" ht="14.5" customHeight="1" x14ac:dyDescent="0.45">
      <c r="A261" s="98" t="s">
        <v>372</v>
      </c>
      <c r="B261" s="52"/>
      <c r="C261" s="52"/>
      <c r="D261" s="52"/>
      <c r="E261" s="52"/>
      <c r="F261" s="53"/>
      <c r="G261" s="53"/>
      <c r="H261" s="52"/>
      <c r="I261" s="52"/>
      <c r="J261" s="53"/>
      <c r="K261" s="53"/>
      <c r="L261" s="53"/>
      <c r="M261" s="53"/>
      <c r="N261" s="48">
        <v>1</v>
      </c>
      <c r="O261" s="48">
        <v>1</v>
      </c>
      <c r="P261" s="48">
        <v>1</v>
      </c>
      <c r="Q261" s="48">
        <v>1</v>
      </c>
      <c r="R261" s="48">
        <v>1</v>
      </c>
      <c r="S261" s="48"/>
      <c r="T261" s="48"/>
      <c r="U261" s="48">
        <v>1</v>
      </c>
      <c r="V261" s="48"/>
      <c r="W261" s="48">
        <v>1</v>
      </c>
      <c r="X261" s="48"/>
      <c r="Y261" s="49"/>
      <c r="Z261" s="12">
        <f t="shared" si="108"/>
        <v>3</v>
      </c>
      <c r="AA261" s="12">
        <f t="shared" si="109"/>
        <v>2</v>
      </c>
      <c r="AB261" s="12">
        <f t="shared" si="110"/>
        <v>2</v>
      </c>
      <c r="AC261" s="12">
        <f t="shared" si="111"/>
        <v>0</v>
      </c>
      <c r="AD261" s="12">
        <f t="shared" si="112"/>
        <v>6</v>
      </c>
      <c r="AE261" s="13">
        <f t="shared" si="113"/>
        <v>1</v>
      </c>
      <c r="AF261" s="183">
        <f t="shared" si="97"/>
        <v>0</v>
      </c>
      <c r="AG261" s="11">
        <f t="shared" si="114"/>
        <v>7</v>
      </c>
      <c r="AH261" s="174">
        <f t="shared" si="115"/>
        <v>7</v>
      </c>
      <c r="AI261" s="294"/>
      <c r="AJ261" s="54"/>
    </row>
    <row r="262" spans="1:36" ht="14.5" customHeight="1" x14ac:dyDescent="0.45">
      <c r="A262" s="98" t="s">
        <v>373</v>
      </c>
      <c r="B262" s="52"/>
      <c r="C262" s="52"/>
      <c r="D262" s="52"/>
      <c r="E262" s="52"/>
      <c r="F262" s="53"/>
      <c r="G262" s="53"/>
      <c r="H262" s="52"/>
      <c r="I262" s="52"/>
      <c r="J262" s="53"/>
      <c r="K262" s="53"/>
      <c r="L262" s="53"/>
      <c r="M262" s="53"/>
      <c r="N262" s="48"/>
      <c r="O262" s="48"/>
      <c r="P262" s="48"/>
      <c r="Q262" s="48"/>
      <c r="R262" s="48"/>
      <c r="S262" s="48">
        <v>1</v>
      </c>
      <c r="T262" s="48">
        <v>1</v>
      </c>
      <c r="U262" s="48"/>
      <c r="V262" s="48"/>
      <c r="W262" s="48"/>
      <c r="X262" s="48"/>
      <c r="Y262" s="49"/>
      <c r="Z262" s="12">
        <f t="shared" si="108"/>
        <v>1</v>
      </c>
      <c r="AA262" s="12">
        <f t="shared" si="109"/>
        <v>0</v>
      </c>
      <c r="AB262" s="12">
        <f t="shared" si="110"/>
        <v>0</v>
      </c>
      <c r="AC262" s="12">
        <f t="shared" si="111"/>
        <v>1</v>
      </c>
      <c r="AD262" s="12">
        <f t="shared" si="112"/>
        <v>1</v>
      </c>
      <c r="AE262" s="13">
        <f t="shared" si="113"/>
        <v>1</v>
      </c>
      <c r="AF262" s="183">
        <f t="shared" si="97"/>
        <v>0</v>
      </c>
      <c r="AG262" s="11">
        <f t="shared" si="114"/>
        <v>2</v>
      </c>
      <c r="AH262" s="174">
        <f t="shared" si="115"/>
        <v>2</v>
      </c>
      <c r="AI262" s="294"/>
      <c r="AJ262" s="54"/>
    </row>
    <row r="263" spans="1:36" ht="14.5" customHeight="1" x14ac:dyDescent="0.45">
      <c r="A263" s="108" t="s">
        <v>374</v>
      </c>
      <c r="B263" s="52">
        <v>1</v>
      </c>
      <c r="C263" s="52"/>
      <c r="D263" s="52"/>
      <c r="E263" s="52"/>
      <c r="F263" s="53"/>
      <c r="G263" s="53">
        <v>1</v>
      </c>
      <c r="H263" s="52"/>
      <c r="I263" s="52"/>
      <c r="J263" s="53"/>
      <c r="K263" s="53"/>
      <c r="L263" s="53">
        <v>1</v>
      </c>
      <c r="M263" s="53"/>
      <c r="N263" s="48"/>
      <c r="O263" s="48"/>
      <c r="P263" s="48"/>
      <c r="Q263" s="48"/>
      <c r="R263" s="48"/>
      <c r="S263" s="48"/>
      <c r="T263" s="48"/>
      <c r="U263" s="48"/>
      <c r="V263" s="48"/>
      <c r="W263" s="48"/>
      <c r="X263" s="48"/>
      <c r="Y263" s="49"/>
      <c r="Z263" s="12">
        <f t="shared" si="108"/>
        <v>1</v>
      </c>
      <c r="AA263" s="12">
        <f t="shared" si="109"/>
        <v>0</v>
      </c>
      <c r="AB263" s="12">
        <f t="shared" si="110"/>
        <v>2</v>
      </c>
      <c r="AC263" s="12">
        <f t="shared" si="111"/>
        <v>1</v>
      </c>
      <c r="AD263" s="12">
        <f t="shared" si="112"/>
        <v>3</v>
      </c>
      <c r="AE263" s="13">
        <f t="shared" si="113"/>
        <v>0</v>
      </c>
      <c r="AF263" s="183">
        <f t="shared" si="97"/>
        <v>3</v>
      </c>
      <c r="AG263" s="11">
        <f t="shared" si="114"/>
        <v>0</v>
      </c>
      <c r="AH263" s="174">
        <f t="shared" si="115"/>
        <v>3</v>
      </c>
      <c r="AI263" s="294"/>
      <c r="AJ263" s="54"/>
    </row>
    <row r="264" spans="1:36" ht="33" x14ac:dyDescent="0.45">
      <c r="A264" s="75" t="s">
        <v>375</v>
      </c>
      <c r="B264" s="76"/>
      <c r="C264" s="76"/>
      <c r="D264" s="76"/>
      <c r="E264" s="76"/>
      <c r="F264" s="77"/>
      <c r="G264" s="77"/>
      <c r="H264" s="76"/>
      <c r="I264" s="76"/>
      <c r="J264" s="77"/>
      <c r="K264" s="77"/>
      <c r="L264" s="77"/>
      <c r="M264" s="77"/>
      <c r="N264" s="140"/>
      <c r="O264" s="140"/>
      <c r="P264" s="140"/>
      <c r="Q264" s="140"/>
      <c r="R264" s="140"/>
      <c r="S264" s="140"/>
      <c r="T264" s="140"/>
      <c r="U264" s="140"/>
      <c r="V264" s="140"/>
      <c r="W264" s="140"/>
      <c r="X264" s="140"/>
      <c r="Y264" s="168"/>
      <c r="Z264" s="153"/>
      <c r="AA264" s="153"/>
      <c r="AB264" s="153"/>
      <c r="AC264" s="153"/>
      <c r="AD264" s="153"/>
      <c r="AE264" s="158"/>
      <c r="AF264" s="184"/>
      <c r="AG264" s="164"/>
      <c r="AH264" s="175"/>
      <c r="AI264" s="272"/>
      <c r="AJ264" s="274"/>
    </row>
    <row r="265" spans="1:36" ht="14.5" customHeight="1" x14ac:dyDescent="0.45">
      <c r="A265" s="56" t="s">
        <v>376</v>
      </c>
      <c r="B265" s="57"/>
      <c r="C265" s="57"/>
      <c r="D265" s="57"/>
      <c r="E265" s="57"/>
      <c r="F265" s="58"/>
      <c r="G265" s="58"/>
      <c r="H265" s="57"/>
      <c r="I265" s="57"/>
      <c r="J265" s="58"/>
      <c r="K265" s="58"/>
      <c r="L265" s="58"/>
      <c r="M265" s="58"/>
      <c r="N265" s="43"/>
      <c r="O265" s="43"/>
      <c r="P265" s="43"/>
      <c r="Q265" s="43"/>
      <c r="R265" s="43"/>
      <c r="S265" s="43"/>
      <c r="T265" s="43"/>
      <c r="U265" s="43"/>
      <c r="V265" s="43"/>
      <c r="W265" s="43"/>
      <c r="X265" s="43"/>
      <c r="Y265" s="44"/>
      <c r="Z265" s="155"/>
      <c r="AA265" s="155"/>
      <c r="AB265" s="155"/>
      <c r="AC265" s="155"/>
      <c r="AD265" s="155"/>
      <c r="AE265" s="159"/>
      <c r="AF265" s="185"/>
      <c r="AG265" s="165"/>
      <c r="AH265" s="176"/>
      <c r="AI265" s="295" t="s">
        <v>377</v>
      </c>
      <c r="AJ265" s="46"/>
    </row>
    <row r="266" spans="1:36" ht="14.5" customHeight="1" x14ac:dyDescent="0.45">
      <c r="A266" s="55" t="s">
        <v>378</v>
      </c>
      <c r="B266" s="52"/>
      <c r="C266" s="52"/>
      <c r="D266" s="52"/>
      <c r="E266" s="52">
        <v>1</v>
      </c>
      <c r="F266" s="53"/>
      <c r="G266" s="53"/>
      <c r="H266" s="52">
        <v>1</v>
      </c>
      <c r="I266" s="52"/>
      <c r="J266" s="53"/>
      <c r="K266" s="53"/>
      <c r="L266" s="53"/>
      <c r="M266" s="53"/>
      <c r="N266" s="48">
        <v>1</v>
      </c>
      <c r="O266" s="48">
        <v>1</v>
      </c>
      <c r="P266" s="48"/>
      <c r="Q266" s="48"/>
      <c r="R266" s="48">
        <v>1</v>
      </c>
      <c r="S266" s="48"/>
      <c r="T266" s="48">
        <v>1</v>
      </c>
      <c r="U266" s="48"/>
      <c r="V266" s="48"/>
      <c r="W266" s="48">
        <v>1</v>
      </c>
      <c r="X266" s="48"/>
      <c r="Y266" s="49"/>
      <c r="Z266" s="12">
        <f t="shared" ref="Z266:Z278" si="116">SUMIF(B$4:Y$4,"X",$B266:$Y266)</f>
        <v>4</v>
      </c>
      <c r="AA266" s="12">
        <f t="shared" ref="AA266:AA278" si="117">SUMIF(B$5:Y$5,"X",$B266:$Y266)</f>
        <v>1</v>
      </c>
      <c r="AB266" s="12">
        <f t="shared" ref="AB266:AB278" si="118">SUMIF(B$6:Y$6,"X",$B266:$Y266)</f>
        <v>1</v>
      </c>
      <c r="AC266" s="12">
        <f t="shared" ref="AC266:AC278" si="119">SUMIF(B$7:Y$7,"X",$B266:$Y266)</f>
        <v>0</v>
      </c>
      <c r="AD266" s="12">
        <f t="shared" ref="AD266:AD278" si="120">SUMIF(B$8:Y$8,"F",$B266:$Y266)</f>
        <v>5</v>
      </c>
      <c r="AE266" s="13">
        <f t="shared" ref="AE266:AE278" si="121">SUMIF(B$8:Y$8,"M",$B266:$Y266)</f>
        <v>2</v>
      </c>
      <c r="AF266" s="183">
        <f t="shared" ref="AF266:AF301" si="122">SUM($B266:$M266)</f>
        <v>2</v>
      </c>
      <c r="AG266" s="11">
        <f t="shared" ref="AG266:AG278" si="123">SUM($N266:$Y266)</f>
        <v>5</v>
      </c>
      <c r="AH266" s="174">
        <f t="shared" ref="AH266:AH278" si="124">SUM($B266:$Y266)</f>
        <v>7</v>
      </c>
      <c r="AI266" s="296"/>
      <c r="AJ266" s="54"/>
    </row>
    <row r="267" spans="1:36" ht="14.5" customHeight="1" x14ac:dyDescent="0.45">
      <c r="A267" s="64" t="s">
        <v>379</v>
      </c>
      <c r="B267" s="52"/>
      <c r="C267" s="52"/>
      <c r="D267" s="52"/>
      <c r="E267" s="52"/>
      <c r="F267" s="53"/>
      <c r="G267" s="53">
        <v>1</v>
      </c>
      <c r="H267" s="52"/>
      <c r="I267" s="52"/>
      <c r="J267" s="53"/>
      <c r="K267" s="53"/>
      <c r="L267" s="53"/>
      <c r="M267" s="53"/>
      <c r="N267" s="48"/>
      <c r="O267" s="48"/>
      <c r="P267" s="48">
        <v>1</v>
      </c>
      <c r="Q267" s="48"/>
      <c r="R267" s="48"/>
      <c r="S267" s="48"/>
      <c r="T267" s="48"/>
      <c r="U267" s="48"/>
      <c r="V267" s="48"/>
      <c r="W267" s="48">
        <v>1</v>
      </c>
      <c r="X267" s="48"/>
      <c r="Y267" s="49">
        <v>1</v>
      </c>
      <c r="Z267" s="12">
        <f t="shared" si="116"/>
        <v>1</v>
      </c>
      <c r="AA267" s="12">
        <f t="shared" si="117"/>
        <v>0</v>
      </c>
      <c r="AB267" s="12">
        <f t="shared" si="118"/>
        <v>1</v>
      </c>
      <c r="AC267" s="12">
        <f t="shared" si="119"/>
        <v>2</v>
      </c>
      <c r="AD267" s="12">
        <f t="shared" si="120"/>
        <v>3</v>
      </c>
      <c r="AE267" s="13">
        <f t="shared" si="121"/>
        <v>1</v>
      </c>
      <c r="AF267" s="183">
        <f t="shared" si="122"/>
        <v>1</v>
      </c>
      <c r="AG267" s="11">
        <f t="shared" si="123"/>
        <v>3</v>
      </c>
      <c r="AH267" s="174">
        <f t="shared" si="124"/>
        <v>4</v>
      </c>
      <c r="AI267" s="296"/>
      <c r="AJ267" s="54"/>
    </row>
    <row r="268" spans="1:36" ht="14.5" customHeight="1" x14ac:dyDescent="0.45">
      <c r="A268" s="64" t="s">
        <v>380</v>
      </c>
      <c r="B268" s="48"/>
      <c r="C268" s="48">
        <v>1</v>
      </c>
      <c r="D268" s="48"/>
      <c r="E268" s="48"/>
      <c r="F268" s="48"/>
      <c r="G268" s="48"/>
      <c r="H268" s="48"/>
      <c r="I268" s="48"/>
      <c r="J268" s="48">
        <v>1</v>
      </c>
      <c r="K268" s="48">
        <v>1</v>
      </c>
      <c r="L268" s="48"/>
      <c r="M268" s="48"/>
      <c r="N268" s="48">
        <v>1</v>
      </c>
      <c r="O268" s="48"/>
      <c r="P268" s="48"/>
      <c r="Q268" s="48"/>
      <c r="R268" s="48"/>
      <c r="S268" s="48"/>
      <c r="T268" s="48"/>
      <c r="U268" s="48"/>
      <c r="V268" s="48"/>
      <c r="W268" s="48"/>
      <c r="X268" s="48"/>
      <c r="Y268" s="49"/>
      <c r="Z268" s="12">
        <f t="shared" si="116"/>
        <v>3</v>
      </c>
      <c r="AA268" s="12">
        <f t="shared" si="117"/>
        <v>0</v>
      </c>
      <c r="AB268" s="12">
        <f t="shared" si="118"/>
        <v>2</v>
      </c>
      <c r="AC268" s="12">
        <f t="shared" si="119"/>
        <v>0</v>
      </c>
      <c r="AD268" s="12">
        <f t="shared" si="120"/>
        <v>4</v>
      </c>
      <c r="AE268" s="13">
        <f t="shared" si="121"/>
        <v>0</v>
      </c>
      <c r="AF268" s="183">
        <f t="shared" si="122"/>
        <v>3</v>
      </c>
      <c r="AG268" s="11">
        <f t="shared" si="123"/>
        <v>1</v>
      </c>
      <c r="AH268" s="174">
        <f t="shared" si="124"/>
        <v>4</v>
      </c>
      <c r="AI268" s="296"/>
      <c r="AJ268" s="54"/>
    </row>
    <row r="269" spans="1:36" ht="14.5" customHeight="1" x14ac:dyDescent="0.45">
      <c r="A269" s="61" t="s">
        <v>381</v>
      </c>
      <c r="B269" s="48"/>
      <c r="C269" s="48"/>
      <c r="D269" s="48"/>
      <c r="E269" s="48"/>
      <c r="F269" s="48"/>
      <c r="G269" s="48"/>
      <c r="H269" s="48"/>
      <c r="I269" s="48"/>
      <c r="J269" s="48"/>
      <c r="K269" s="48"/>
      <c r="L269" s="48"/>
      <c r="M269" s="48"/>
      <c r="N269" s="48"/>
      <c r="O269" s="48"/>
      <c r="P269" s="48"/>
      <c r="Q269" s="48"/>
      <c r="R269" s="48">
        <v>1</v>
      </c>
      <c r="S269" s="48"/>
      <c r="T269" s="48"/>
      <c r="U269" s="48"/>
      <c r="V269" s="48"/>
      <c r="W269" s="48"/>
      <c r="X269" s="48"/>
      <c r="Y269" s="49"/>
      <c r="Z269" s="12">
        <f t="shared" si="116"/>
        <v>1</v>
      </c>
      <c r="AA269" s="12">
        <f t="shared" si="117"/>
        <v>0</v>
      </c>
      <c r="AB269" s="12">
        <f t="shared" si="118"/>
        <v>0</v>
      </c>
      <c r="AC269" s="12">
        <f t="shared" si="119"/>
        <v>0</v>
      </c>
      <c r="AD269" s="12">
        <f t="shared" si="120"/>
        <v>1</v>
      </c>
      <c r="AE269" s="13">
        <f t="shared" si="121"/>
        <v>0</v>
      </c>
      <c r="AF269" s="183">
        <f t="shared" si="122"/>
        <v>0</v>
      </c>
      <c r="AG269" s="11">
        <f t="shared" si="123"/>
        <v>1</v>
      </c>
      <c r="AH269" s="174">
        <f t="shared" si="124"/>
        <v>1</v>
      </c>
      <c r="AI269" s="296"/>
      <c r="AJ269" s="54"/>
    </row>
    <row r="270" spans="1:36" ht="14.5" customHeight="1" x14ac:dyDescent="0.45">
      <c r="A270" s="117" t="s">
        <v>382</v>
      </c>
      <c r="B270" s="48"/>
      <c r="C270" s="48"/>
      <c r="D270" s="48"/>
      <c r="E270" s="48"/>
      <c r="F270" s="48"/>
      <c r="G270" s="48"/>
      <c r="H270" s="48"/>
      <c r="I270" s="48"/>
      <c r="J270" s="48"/>
      <c r="K270" s="48"/>
      <c r="L270" s="48"/>
      <c r="M270" s="48"/>
      <c r="N270" s="48"/>
      <c r="O270" s="48"/>
      <c r="P270" s="48"/>
      <c r="Q270" s="48"/>
      <c r="R270" s="48">
        <v>1</v>
      </c>
      <c r="S270" s="48"/>
      <c r="T270" s="48"/>
      <c r="U270" s="48"/>
      <c r="V270" s="48"/>
      <c r="W270" s="48"/>
      <c r="X270" s="48"/>
      <c r="Y270" s="49"/>
      <c r="Z270" s="12">
        <f t="shared" si="116"/>
        <v>1</v>
      </c>
      <c r="AA270" s="12">
        <f t="shared" si="117"/>
        <v>0</v>
      </c>
      <c r="AB270" s="12">
        <f t="shared" si="118"/>
        <v>0</v>
      </c>
      <c r="AC270" s="12">
        <f t="shared" si="119"/>
        <v>0</v>
      </c>
      <c r="AD270" s="12">
        <f t="shared" si="120"/>
        <v>1</v>
      </c>
      <c r="AE270" s="13">
        <f t="shared" si="121"/>
        <v>0</v>
      </c>
      <c r="AF270" s="183">
        <f t="shared" si="122"/>
        <v>0</v>
      </c>
      <c r="AG270" s="11">
        <f t="shared" si="123"/>
        <v>1</v>
      </c>
      <c r="AH270" s="174">
        <f t="shared" si="124"/>
        <v>1</v>
      </c>
      <c r="AI270" s="296"/>
      <c r="AJ270" s="54"/>
    </row>
    <row r="271" spans="1:36" ht="14.5" customHeight="1" x14ac:dyDescent="0.45">
      <c r="A271" s="66" t="s">
        <v>383</v>
      </c>
      <c r="B271" s="48">
        <v>1</v>
      </c>
      <c r="C271" s="48">
        <v>1</v>
      </c>
      <c r="D271" s="48"/>
      <c r="E271" s="48"/>
      <c r="F271" s="48"/>
      <c r="G271" s="48"/>
      <c r="H271" s="48">
        <v>1</v>
      </c>
      <c r="I271" s="48"/>
      <c r="J271" s="48"/>
      <c r="K271" s="48"/>
      <c r="L271" s="48"/>
      <c r="M271" s="48"/>
      <c r="N271" s="48"/>
      <c r="O271" s="48"/>
      <c r="P271" s="48"/>
      <c r="Q271" s="48"/>
      <c r="R271" s="48"/>
      <c r="S271" s="48"/>
      <c r="T271" s="48"/>
      <c r="U271" s="48"/>
      <c r="V271" s="48">
        <v>1</v>
      </c>
      <c r="W271" s="48"/>
      <c r="X271" s="48">
        <v>1</v>
      </c>
      <c r="Y271" s="49">
        <v>1</v>
      </c>
      <c r="Z271" s="12">
        <f t="shared" si="116"/>
        <v>2</v>
      </c>
      <c r="AA271" s="12">
        <f t="shared" si="117"/>
        <v>0</v>
      </c>
      <c r="AB271" s="12">
        <f t="shared" si="118"/>
        <v>2</v>
      </c>
      <c r="AC271" s="12">
        <f t="shared" si="119"/>
        <v>2</v>
      </c>
      <c r="AD271" s="12">
        <f t="shared" si="120"/>
        <v>2</v>
      </c>
      <c r="AE271" s="13">
        <f t="shared" si="121"/>
        <v>4</v>
      </c>
      <c r="AF271" s="183">
        <f t="shared" si="122"/>
        <v>3</v>
      </c>
      <c r="AG271" s="11">
        <f t="shared" si="123"/>
        <v>3</v>
      </c>
      <c r="AH271" s="174">
        <f t="shared" si="124"/>
        <v>6</v>
      </c>
      <c r="AI271" s="296"/>
      <c r="AJ271" s="54"/>
    </row>
    <row r="272" spans="1:36" ht="14.5" customHeight="1" x14ac:dyDescent="0.45">
      <c r="A272" s="66" t="s">
        <v>384</v>
      </c>
      <c r="B272" s="48">
        <v>1</v>
      </c>
      <c r="C272" s="48">
        <v>1</v>
      </c>
      <c r="D272" s="48">
        <v>1</v>
      </c>
      <c r="E272" s="48">
        <v>1</v>
      </c>
      <c r="F272" s="48">
        <v>1</v>
      </c>
      <c r="G272" s="48">
        <v>1</v>
      </c>
      <c r="H272" s="48">
        <v>1</v>
      </c>
      <c r="I272" s="48">
        <v>1</v>
      </c>
      <c r="J272" s="48"/>
      <c r="K272" s="48">
        <v>1</v>
      </c>
      <c r="L272" s="48">
        <v>1</v>
      </c>
      <c r="M272" s="48">
        <v>1</v>
      </c>
      <c r="N272" s="48">
        <v>1</v>
      </c>
      <c r="O272" s="48">
        <v>1</v>
      </c>
      <c r="P272" s="48">
        <v>1</v>
      </c>
      <c r="Q272" s="48">
        <v>1</v>
      </c>
      <c r="R272" s="48"/>
      <c r="S272" s="48">
        <v>1</v>
      </c>
      <c r="T272" s="48"/>
      <c r="U272" s="48">
        <v>1</v>
      </c>
      <c r="V272" s="48">
        <v>1</v>
      </c>
      <c r="W272" s="48"/>
      <c r="X272" s="48">
        <v>1</v>
      </c>
      <c r="Y272" s="49"/>
      <c r="Z272" s="12">
        <f t="shared" si="116"/>
        <v>4</v>
      </c>
      <c r="AA272" s="12">
        <f t="shared" si="117"/>
        <v>5</v>
      </c>
      <c r="AB272" s="12">
        <f t="shared" si="118"/>
        <v>8</v>
      </c>
      <c r="AC272" s="12">
        <f t="shared" si="119"/>
        <v>4</v>
      </c>
      <c r="AD272" s="12">
        <f t="shared" si="120"/>
        <v>9</v>
      </c>
      <c r="AE272" s="13">
        <f t="shared" si="121"/>
        <v>10</v>
      </c>
      <c r="AF272" s="183">
        <f t="shared" si="122"/>
        <v>11</v>
      </c>
      <c r="AG272" s="11">
        <f t="shared" si="123"/>
        <v>8</v>
      </c>
      <c r="AH272" s="174">
        <f t="shared" si="124"/>
        <v>19</v>
      </c>
      <c r="AI272" s="296"/>
      <c r="AJ272" s="54"/>
    </row>
    <row r="273" spans="1:36" ht="14.5" customHeight="1" x14ac:dyDescent="0.45">
      <c r="A273" s="188" t="s">
        <v>385</v>
      </c>
      <c r="B273" s="148"/>
      <c r="C273" s="48"/>
      <c r="D273" s="48"/>
      <c r="E273" s="48"/>
      <c r="F273" s="48"/>
      <c r="G273" s="48"/>
      <c r="H273" s="48">
        <v>1</v>
      </c>
      <c r="I273" s="48"/>
      <c r="J273" s="48"/>
      <c r="K273" s="48"/>
      <c r="L273" s="48">
        <v>1</v>
      </c>
      <c r="M273" s="48"/>
      <c r="N273" s="48"/>
      <c r="O273" s="48"/>
      <c r="P273" s="48"/>
      <c r="Q273" s="48">
        <v>1</v>
      </c>
      <c r="R273" s="48"/>
      <c r="S273" s="48"/>
      <c r="T273" s="48"/>
      <c r="U273" s="48"/>
      <c r="V273" s="48"/>
      <c r="W273" s="48"/>
      <c r="X273" s="48"/>
      <c r="Y273" s="49"/>
      <c r="Z273" s="12">
        <f t="shared" si="116"/>
        <v>0</v>
      </c>
      <c r="AA273" s="12">
        <f t="shared" si="117"/>
        <v>1</v>
      </c>
      <c r="AB273" s="12">
        <f t="shared" si="118"/>
        <v>1</v>
      </c>
      <c r="AC273" s="12">
        <f t="shared" si="119"/>
        <v>0</v>
      </c>
      <c r="AD273" s="12">
        <f t="shared" si="120"/>
        <v>2</v>
      </c>
      <c r="AE273" s="13">
        <f t="shared" si="121"/>
        <v>1</v>
      </c>
      <c r="AF273" s="183">
        <f t="shared" si="122"/>
        <v>2</v>
      </c>
      <c r="AG273" s="11">
        <f t="shared" si="123"/>
        <v>1</v>
      </c>
      <c r="AH273" s="174">
        <f t="shared" si="124"/>
        <v>3</v>
      </c>
      <c r="AI273" s="296"/>
      <c r="AJ273" s="54"/>
    </row>
    <row r="274" spans="1:36" ht="14.5" customHeight="1" x14ac:dyDescent="0.45">
      <c r="A274" s="188" t="s">
        <v>386</v>
      </c>
      <c r="B274" s="48">
        <v>1</v>
      </c>
      <c r="C274" s="48"/>
      <c r="D274" s="48">
        <v>1</v>
      </c>
      <c r="E274" s="48"/>
      <c r="F274" s="48"/>
      <c r="G274" s="48"/>
      <c r="H274" s="48">
        <v>1</v>
      </c>
      <c r="I274" s="48"/>
      <c r="J274" s="48"/>
      <c r="K274" s="48">
        <v>1</v>
      </c>
      <c r="L274" s="48">
        <v>1</v>
      </c>
      <c r="M274" s="48"/>
      <c r="N274" s="48"/>
      <c r="O274" s="48"/>
      <c r="P274" s="48"/>
      <c r="Q274" s="48"/>
      <c r="R274" s="48"/>
      <c r="S274" s="48"/>
      <c r="T274" s="48"/>
      <c r="U274" s="48"/>
      <c r="V274" s="48">
        <v>1</v>
      </c>
      <c r="W274" s="48"/>
      <c r="X274" s="48">
        <v>1</v>
      </c>
      <c r="Y274" s="49"/>
      <c r="Z274" s="12">
        <f t="shared" si="116"/>
        <v>2</v>
      </c>
      <c r="AA274" s="12">
        <f t="shared" si="117"/>
        <v>1</v>
      </c>
      <c r="AB274" s="12">
        <f t="shared" si="118"/>
        <v>4</v>
      </c>
      <c r="AC274" s="12">
        <f t="shared" si="119"/>
        <v>1</v>
      </c>
      <c r="AD274" s="12">
        <f t="shared" si="120"/>
        <v>3</v>
      </c>
      <c r="AE274" s="13">
        <f t="shared" si="121"/>
        <v>4</v>
      </c>
      <c r="AF274" s="183">
        <f t="shared" si="122"/>
        <v>5</v>
      </c>
      <c r="AG274" s="11">
        <f t="shared" si="123"/>
        <v>2</v>
      </c>
      <c r="AH274" s="174">
        <f t="shared" si="124"/>
        <v>7</v>
      </c>
      <c r="AI274" s="296"/>
      <c r="AJ274" s="54"/>
    </row>
    <row r="275" spans="1:36" ht="14.5" customHeight="1" x14ac:dyDescent="0.45">
      <c r="A275" s="112" t="s">
        <v>387</v>
      </c>
      <c r="B275" s="48"/>
      <c r="C275" s="48"/>
      <c r="D275" s="48"/>
      <c r="E275" s="48"/>
      <c r="F275" s="48"/>
      <c r="G275" s="48"/>
      <c r="H275" s="48"/>
      <c r="I275" s="48"/>
      <c r="J275" s="48"/>
      <c r="K275" s="48"/>
      <c r="L275" s="48"/>
      <c r="M275" s="48">
        <v>1</v>
      </c>
      <c r="N275" s="48">
        <v>1</v>
      </c>
      <c r="O275" s="48">
        <v>1</v>
      </c>
      <c r="P275" s="48"/>
      <c r="Q275" s="48"/>
      <c r="R275" s="48"/>
      <c r="S275" s="48"/>
      <c r="T275" s="48"/>
      <c r="U275" s="48"/>
      <c r="V275" s="48"/>
      <c r="W275" s="48"/>
      <c r="X275" s="48"/>
      <c r="Y275" s="49">
        <v>1</v>
      </c>
      <c r="Z275" s="12">
        <f t="shared" si="116"/>
        <v>1</v>
      </c>
      <c r="AA275" s="12">
        <f t="shared" si="117"/>
        <v>0</v>
      </c>
      <c r="AB275" s="12">
        <f t="shared" si="118"/>
        <v>2</v>
      </c>
      <c r="AC275" s="12">
        <f t="shared" si="119"/>
        <v>1</v>
      </c>
      <c r="AD275" s="12">
        <f t="shared" si="120"/>
        <v>2</v>
      </c>
      <c r="AE275" s="13">
        <f t="shared" si="121"/>
        <v>2</v>
      </c>
      <c r="AF275" s="183">
        <f t="shared" si="122"/>
        <v>1</v>
      </c>
      <c r="AG275" s="11">
        <f t="shared" si="123"/>
        <v>3</v>
      </c>
      <c r="AH275" s="174">
        <f t="shared" si="124"/>
        <v>4</v>
      </c>
      <c r="AI275" s="296"/>
      <c r="AJ275" s="54"/>
    </row>
    <row r="276" spans="1:36" ht="14.5" customHeight="1" x14ac:dyDescent="0.45">
      <c r="A276" s="112" t="s">
        <v>388</v>
      </c>
      <c r="B276" s="48"/>
      <c r="C276" s="48"/>
      <c r="D276" s="48"/>
      <c r="E276" s="48">
        <v>1</v>
      </c>
      <c r="F276" s="48"/>
      <c r="G276" s="48"/>
      <c r="H276" s="48"/>
      <c r="I276" s="48"/>
      <c r="J276" s="48"/>
      <c r="K276" s="48"/>
      <c r="L276" s="48"/>
      <c r="M276" s="48"/>
      <c r="N276" s="48"/>
      <c r="O276" s="48"/>
      <c r="P276" s="48"/>
      <c r="Q276" s="48">
        <v>1</v>
      </c>
      <c r="R276" s="48"/>
      <c r="S276" s="48"/>
      <c r="T276" s="48"/>
      <c r="U276" s="48"/>
      <c r="V276" s="48"/>
      <c r="W276" s="48"/>
      <c r="X276" s="48"/>
      <c r="Y276" s="49"/>
      <c r="Z276" s="12">
        <f t="shared" si="116"/>
        <v>0</v>
      </c>
      <c r="AA276" s="12">
        <f t="shared" si="117"/>
        <v>2</v>
      </c>
      <c r="AB276" s="12">
        <f t="shared" si="118"/>
        <v>0</v>
      </c>
      <c r="AC276" s="12">
        <f t="shared" si="119"/>
        <v>0</v>
      </c>
      <c r="AD276" s="12">
        <f t="shared" si="120"/>
        <v>1</v>
      </c>
      <c r="AE276" s="13">
        <f t="shared" si="121"/>
        <v>1</v>
      </c>
      <c r="AF276" s="183">
        <f t="shared" si="122"/>
        <v>1</v>
      </c>
      <c r="AG276" s="11">
        <f t="shared" si="123"/>
        <v>1</v>
      </c>
      <c r="AH276" s="174">
        <f t="shared" si="124"/>
        <v>2</v>
      </c>
      <c r="AI276" s="296"/>
      <c r="AJ276" s="54"/>
    </row>
    <row r="277" spans="1:36" ht="14.5" customHeight="1" x14ac:dyDescent="0.45">
      <c r="A277" s="112" t="s">
        <v>389</v>
      </c>
      <c r="B277" s="48"/>
      <c r="C277" s="48"/>
      <c r="D277" s="48">
        <v>1</v>
      </c>
      <c r="E277" s="48"/>
      <c r="F277" s="48"/>
      <c r="G277" s="48"/>
      <c r="H277" s="48">
        <v>1</v>
      </c>
      <c r="I277" s="48"/>
      <c r="J277" s="48"/>
      <c r="K277" s="48"/>
      <c r="L277" s="48"/>
      <c r="M277" s="48"/>
      <c r="N277" s="48"/>
      <c r="O277" s="48"/>
      <c r="P277" s="48"/>
      <c r="Q277" s="48"/>
      <c r="R277" s="48"/>
      <c r="S277" s="48"/>
      <c r="T277" s="48"/>
      <c r="U277" s="48"/>
      <c r="V277" s="48"/>
      <c r="W277" s="48"/>
      <c r="X277" s="48"/>
      <c r="Y277" s="49"/>
      <c r="Z277" s="12">
        <f t="shared" si="116"/>
        <v>0</v>
      </c>
      <c r="AA277" s="12">
        <f t="shared" si="117"/>
        <v>1</v>
      </c>
      <c r="AB277" s="12">
        <f t="shared" si="118"/>
        <v>0</v>
      </c>
      <c r="AC277" s="12">
        <f t="shared" si="119"/>
        <v>0</v>
      </c>
      <c r="AD277" s="12">
        <f t="shared" si="120"/>
        <v>0</v>
      </c>
      <c r="AE277" s="13">
        <f t="shared" si="121"/>
        <v>2</v>
      </c>
      <c r="AF277" s="183">
        <f t="shared" si="122"/>
        <v>2</v>
      </c>
      <c r="AG277" s="11">
        <f t="shared" si="123"/>
        <v>0</v>
      </c>
      <c r="AH277" s="174">
        <f t="shared" si="124"/>
        <v>2</v>
      </c>
      <c r="AI277" s="296"/>
      <c r="AJ277" s="54" t="s">
        <v>390</v>
      </c>
    </row>
    <row r="278" spans="1:36" ht="14.5" customHeight="1" x14ac:dyDescent="0.45">
      <c r="A278" s="112" t="s">
        <v>391</v>
      </c>
      <c r="B278" s="48"/>
      <c r="C278" s="48"/>
      <c r="D278" s="48">
        <v>1</v>
      </c>
      <c r="E278" s="48"/>
      <c r="F278" s="48"/>
      <c r="G278" s="48"/>
      <c r="H278" s="48"/>
      <c r="I278" s="48"/>
      <c r="J278" s="48"/>
      <c r="K278" s="48">
        <v>1</v>
      </c>
      <c r="L278" s="48"/>
      <c r="M278" s="48"/>
      <c r="N278" s="48"/>
      <c r="O278" s="48"/>
      <c r="P278" s="48"/>
      <c r="Q278" s="48"/>
      <c r="R278" s="48"/>
      <c r="S278" s="48"/>
      <c r="T278" s="48"/>
      <c r="U278" s="48"/>
      <c r="V278" s="48">
        <v>1</v>
      </c>
      <c r="W278" s="48"/>
      <c r="X278" s="48"/>
      <c r="Y278" s="49"/>
      <c r="Z278" s="12">
        <f t="shared" si="116"/>
        <v>1</v>
      </c>
      <c r="AA278" s="12">
        <f t="shared" si="117"/>
        <v>1</v>
      </c>
      <c r="AB278" s="12">
        <f t="shared" si="118"/>
        <v>1</v>
      </c>
      <c r="AC278" s="12">
        <f t="shared" si="119"/>
        <v>1</v>
      </c>
      <c r="AD278" s="12">
        <f t="shared" si="120"/>
        <v>1</v>
      </c>
      <c r="AE278" s="13">
        <f t="shared" si="121"/>
        <v>2</v>
      </c>
      <c r="AF278" s="183">
        <f t="shared" si="122"/>
        <v>2</v>
      </c>
      <c r="AG278" s="11">
        <f t="shared" si="123"/>
        <v>1</v>
      </c>
      <c r="AH278" s="174">
        <f t="shared" si="124"/>
        <v>3</v>
      </c>
      <c r="AI278" s="296"/>
      <c r="AJ278" s="54" t="s">
        <v>392</v>
      </c>
    </row>
    <row r="279" spans="1:36" ht="82.5" x14ac:dyDescent="0.45">
      <c r="A279" s="75" t="s">
        <v>393</v>
      </c>
      <c r="B279" s="76"/>
      <c r="C279" s="76"/>
      <c r="D279" s="76"/>
      <c r="E279" s="76"/>
      <c r="F279" s="77"/>
      <c r="G279" s="77"/>
      <c r="H279" s="76"/>
      <c r="I279" s="76"/>
      <c r="J279" s="77"/>
      <c r="K279" s="77"/>
      <c r="L279" s="77"/>
      <c r="M279" s="77"/>
      <c r="N279" s="76"/>
      <c r="O279" s="76"/>
      <c r="P279" s="76"/>
      <c r="Q279" s="76"/>
      <c r="R279" s="76"/>
      <c r="S279" s="76"/>
      <c r="T279" s="76"/>
      <c r="U279" s="76"/>
      <c r="V279" s="76"/>
      <c r="W279" s="76"/>
      <c r="X279" s="76"/>
      <c r="Y279" s="77"/>
      <c r="Z279" s="153"/>
      <c r="AA279" s="153"/>
      <c r="AB279" s="153"/>
      <c r="AC279" s="153"/>
      <c r="AD279" s="153"/>
      <c r="AE279" s="158"/>
      <c r="AF279" s="184"/>
      <c r="AG279" s="164"/>
      <c r="AH279" s="154"/>
      <c r="AI279" s="272"/>
      <c r="AJ279" s="274"/>
    </row>
    <row r="280" spans="1:36" ht="14.5" customHeight="1" x14ac:dyDescent="0.45">
      <c r="A280" s="56" t="s">
        <v>394</v>
      </c>
      <c r="B280" s="57"/>
      <c r="C280" s="57"/>
      <c r="D280" s="57"/>
      <c r="E280" s="57"/>
      <c r="F280" s="58"/>
      <c r="G280" s="58"/>
      <c r="H280" s="57"/>
      <c r="I280" s="57"/>
      <c r="J280" s="58"/>
      <c r="K280" s="58"/>
      <c r="L280" s="58"/>
      <c r="M280" s="58"/>
      <c r="N280" s="43"/>
      <c r="O280" s="43"/>
      <c r="P280" s="43"/>
      <c r="Q280" s="43"/>
      <c r="R280" s="43"/>
      <c r="S280" s="43"/>
      <c r="T280" s="43"/>
      <c r="U280" s="43"/>
      <c r="V280" s="43"/>
      <c r="W280" s="43"/>
      <c r="X280" s="43"/>
      <c r="Y280" s="44"/>
      <c r="Z280" s="155"/>
      <c r="AA280" s="155"/>
      <c r="AB280" s="155"/>
      <c r="AC280" s="155"/>
      <c r="AD280" s="155"/>
      <c r="AE280" s="159"/>
      <c r="AF280" s="185"/>
      <c r="AG280" s="165"/>
      <c r="AH280" s="176"/>
      <c r="AI280" s="295" t="s">
        <v>706</v>
      </c>
      <c r="AJ280" s="46"/>
    </row>
    <row r="281" spans="1:36" ht="14.5" customHeight="1" x14ac:dyDescent="0.45">
      <c r="A281" s="55" t="s">
        <v>395</v>
      </c>
      <c r="B281" s="52"/>
      <c r="C281" s="52"/>
      <c r="D281" s="52"/>
      <c r="E281" s="52"/>
      <c r="F281" s="53"/>
      <c r="G281" s="53"/>
      <c r="H281" s="52"/>
      <c r="I281" s="52"/>
      <c r="J281" s="53"/>
      <c r="K281" s="53">
        <v>1</v>
      </c>
      <c r="L281" s="53">
        <v>1</v>
      </c>
      <c r="M281" s="53"/>
      <c r="N281" s="48"/>
      <c r="O281" s="48">
        <v>1</v>
      </c>
      <c r="P281" s="48"/>
      <c r="Q281" s="48"/>
      <c r="R281" s="48">
        <v>1</v>
      </c>
      <c r="S281" s="48"/>
      <c r="T281" s="48">
        <v>1</v>
      </c>
      <c r="U281" s="48"/>
      <c r="V281" s="48"/>
      <c r="W281" s="48">
        <v>1</v>
      </c>
      <c r="X281" s="48"/>
      <c r="Y281" s="49"/>
      <c r="Z281" s="12">
        <f t="shared" ref="Z281" si="125">SUMIF(B$4:Y$4,"X",$B281:$Y281)</f>
        <v>5</v>
      </c>
      <c r="AA281" s="12">
        <f t="shared" ref="AA281" si="126">SUMIF(B$5:Y$5,"X",$B281:$Y281)</f>
        <v>0</v>
      </c>
      <c r="AB281" s="12">
        <f t="shared" ref="AB281" si="127">SUMIF(B$6:Y$6,"X",$B281:$Y281)</f>
        <v>2</v>
      </c>
      <c r="AC281" s="12">
        <f t="shared" ref="AC281" si="128">SUMIF(B$7:Y$7,"X",$B281:$Y281)</f>
        <v>0</v>
      </c>
      <c r="AD281" s="12">
        <f t="shared" ref="AD281" si="129">SUMIF(B$8:Y$8,"F",$B281:$Y281)</f>
        <v>6</v>
      </c>
      <c r="AE281" s="13">
        <f t="shared" ref="AE281" si="130">SUMIF(B$8:Y$8,"M",$B281:$Y281)</f>
        <v>0</v>
      </c>
      <c r="AF281" s="183">
        <f t="shared" si="122"/>
        <v>2</v>
      </c>
      <c r="AG281" s="11">
        <f t="shared" ref="AG281:AG301" si="131">SUM($N281:$Y281)</f>
        <v>4</v>
      </c>
      <c r="AH281" s="174">
        <f t="shared" ref="AH281:AH301" si="132">SUM($B281:$Y281)</f>
        <v>6</v>
      </c>
      <c r="AI281" s="296"/>
      <c r="AJ281" s="54"/>
    </row>
    <row r="282" spans="1:36" ht="14.5" customHeight="1" x14ac:dyDescent="0.45">
      <c r="A282" s="55" t="s">
        <v>396</v>
      </c>
      <c r="B282" s="52"/>
      <c r="C282" s="52"/>
      <c r="D282" s="52"/>
      <c r="E282" s="52">
        <v>1</v>
      </c>
      <c r="F282" s="53"/>
      <c r="G282" s="53"/>
      <c r="H282" s="52"/>
      <c r="I282" s="52"/>
      <c r="J282" s="53"/>
      <c r="K282" s="53"/>
      <c r="L282" s="53"/>
      <c r="M282" s="53"/>
      <c r="N282" s="48"/>
      <c r="O282" s="48"/>
      <c r="P282" s="48"/>
      <c r="Q282" s="48"/>
      <c r="R282" s="48">
        <v>1</v>
      </c>
      <c r="S282" s="48"/>
      <c r="T282" s="48">
        <v>1</v>
      </c>
      <c r="U282" s="48"/>
      <c r="V282" s="48"/>
      <c r="W282" s="48">
        <v>1</v>
      </c>
      <c r="X282" s="48"/>
      <c r="Y282" s="49"/>
      <c r="Z282" s="12">
        <f t="shared" ref="Z282:Z285" si="133">SUMIF(B$4:Y$4,"X",$B282:$Y282)</f>
        <v>3</v>
      </c>
      <c r="AA282" s="12">
        <f t="shared" ref="AA282:AA285" si="134">SUMIF(B$5:Y$5,"X",$B282:$Y282)</f>
        <v>1</v>
      </c>
      <c r="AB282" s="12">
        <f t="shared" ref="AB282:AB285" si="135">SUMIF(B$6:Y$6,"X",$B282:$Y282)</f>
        <v>0</v>
      </c>
      <c r="AC282" s="12">
        <f t="shared" ref="AC282:AC285" si="136">SUMIF(B$7:Y$7,"X",$B282:$Y282)</f>
        <v>0</v>
      </c>
      <c r="AD282" s="12">
        <f t="shared" ref="AD282:AD285" si="137">SUMIF(B$8:Y$8,"F",$B282:$Y282)</f>
        <v>3</v>
      </c>
      <c r="AE282" s="13">
        <f t="shared" ref="AE282:AE285" si="138">SUMIF(B$8:Y$8,"M",$B282:$Y282)</f>
        <v>1</v>
      </c>
      <c r="AF282" s="183">
        <f t="shared" si="122"/>
        <v>1</v>
      </c>
      <c r="AG282" s="11">
        <f t="shared" si="131"/>
        <v>3</v>
      </c>
      <c r="AH282" s="174">
        <f t="shared" si="132"/>
        <v>4</v>
      </c>
      <c r="AI282" s="296"/>
      <c r="AJ282" s="54"/>
    </row>
    <row r="283" spans="1:36" ht="14.5" customHeight="1" x14ac:dyDescent="0.45">
      <c r="A283" s="67" t="s">
        <v>397</v>
      </c>
      <c r="B283" s="52"/>
      <c r="C283" s="52"/>
      <c r="D283" s="52"/>
      <c r="E283" s="52"/>
      <c r="F283" s="53"/>
      <c r="G283" s="53"/>
      <c r="H283" s="52"/>
      <c r="I283" s="52"/>
      <c r="J283" s="53"/>
      <c r="K283" s="53"/>
      <c r="L283" s="53"/>
      <c r="M283" s="53"/>
      <c r="N283" s="48">
        <v>1</v>
      </c>
      <c r="O283" s="48"/>
      <c r="P283" s="48"/>
      <c r="Q283" s="48"/>
      <c r="R283" s="48"/>
      <c r="S283" s="48"/>
      <c r="T283" s="48"/>
      <c r="U283" s="48"/>
      <c r="V283" s="48"/>
      <c r="W283" s="48">
        <v>1</v>
      </c>
      <c r="X283" s="48"/>
      <c r="Y283" s="49"/>
      <c r="Z283" s="12">
        <f t="shared" si="133"/>
        <v>1</v>
      </c>
      <c r="AA283" s="12">
        <f t="shared" si="134"/>
        <v>0</v>
      </c>
      <c r="AB283" s="12">
        <f t="shared" si="135"/>
        <v>1</v>
      </c>
      <c r="AC283" s="12">
        <f t="shared" si="136"/>
        <v>0</v>
      </c>
      <c r="AD283" s="12">
        <f t="shared" si="137"/>
        <v>2</v>
      </c>
      <c r="AE283" s="13">
        <f t="shared" si="138"/>
        <v>0</v>
      </c>
      <c r="AF283" s="183">
        <f t="shared" si="122"/>
        <v>0</v>
      </c>
      <c r="AG283" s="11">
        <f t="shared" si="131"/>
        <v>2</v>
      </c>
      <c r="AH283" s="174">
        <f t="shared" si="132"/>
        <v>2</v>
      </c>
      <c r="AI283" s="296"/>
      <c r="AJ283" s="54"/>
    </row>
    <row r="284" spans="1:36" ht="14.5" customHeight="1" x14ac:dyDescent="0.45">
      <c r="A284" s="67" t="s">
        <v>398</v>
      </c>
      <c r="B284" s="52"/>
      <c r="C284" s="52"/>
      <c r="D284" s="52"/>
      <c r="E284" s="52"/>
      <c r="F284" s="53"/>
      <c r="G284" s="53"/>
      <c r="H284" s="52"/>
      <c r="I284" s="52"/>
      <c r="J284" s="53"/>
      <c r="K284" s="53"/>
      <c r="L284" s="53"/>
      <c r="M284" s="53"/>
      <c r="N284" s="48"/>
      <c r="O284" s="48"/>
      <c r="P284" s="48"/>
      <c r="Q284" s="48"/>
      <c r="R284" s="48"/>
      <c r="S284" s="48"/>
      <c r="T284" s="48"/>
      <c r="U284" s="48"/>
      <c r="V284" s="48"/>
      <c r="W284" s="48">
        <v>1</v>
      </c>
      <c r="X284" s="48"/>
      <c r="Y284" s="49"/>
      <c r="Z284" s="12">
        <f t="shared" si="133"/>
        <v>1</v>
      </c>
      <c r="AA284" s="12">
        <f t="shared" si="134"/>
        <v>0</v>
      </c>
      <c r="AB284" s="12">
        <f t="shared" si="135"/>
        <v>0</v>
      </c>
      <c r="AC284" s="12">
        <f t="shared" si="136"/>
        <v>0</v>
      </c>
      <c r="AD284" s="12">
        <f t="shared" si="137"/>
        <v>1</v>
      </c>
      <c r="AE284" s="13">
        <f t="shared" si="138"/>
        <v>0</v>
      </c>
      <c r="AF284" s="183">
        <f t="shared" si="122"/>
        <v>0</v>
      </c>
      <c r="AG284" s="11">
        <f t="shared" si="131"/>
        <v>1</v>
      </c>
      <c r="AH284" s="174">
        <f t="shared" si="132"/>
        <v>1</v>
      </c>
      <c r="AI284" s="296"/>
      <c r="AJ284" s="54"/>
    </row>
    <row r="285" spans="1:36" ht="14.5" customHeight="1" x14ac:dyDescent="0.45">
      <c r="A285" s="55" t="s">
        <v>399</v>
      </c>
      <c r="B285" s="52">
        <v>1</v>
      </c>
      <c r="C285" s="52"/>
      <c r="D285" s="52"/>
      <c r="E285" s="52"/>
      <c r="F285" s="53"/>
      <c r="G285" s="53"/>
      <c r="H285" s="52">
        <v>1</v>
      </c>
      <c r="I285" s="52"/>
      <c r="J285" s="53"/>
      <c r="K285" s="53"/>
      <c r="L285" s="53"/>
      <c r="M285" s="53"/>
      <c r="N285" s="48"/>
      <c r="O285" s="48">
        <v>1</v>
      </c>
      <c r="P285" s="48">
        <v>1</v>
      </c>
      <c r="Q285" s="48"/>
      <c r="R285" s="48"/>
      <c r="S285" s="48"/>
      <c r="T285" s="48"/>
      <c r="U285" s="48">
        <v>1</v>
      </c>
      <c r="V285" s="48">
        <v>1</v>
      </c>
      <c r="W285" s="48"/>
      <c r="X285" s="48"/>
      <c r="Y285" s="49">
        <v>1</v>
      </c>
      <c r="Z285" s="12">
        <f t="shared" si="133"/>
        <v>2</v>
      </c>
      <c r="AA285" s="12">
        <f t="shared" si="134"/>
        <v>1</v>
      </c>
      <c r="AB285" s="12">
        <f t="shared" si="135"/>
        <v>2</v>
      </c>
      <c r="AC285" s="12">
        <f t="shared" si="136"/>
        <v>2</v>
      </c>
      <c r="AD285" s="12">
        <f t="shared" si="137"/>
        <v>3</v>
      </c>
      <c r="AE285" s="13">
        <f t="shared" si="138"/>
        <v>4</v>
      </c>
      <c r="AF285" s="183">
        <f t="shared" si="122"/>
        <v>2</v>
      </c>
      <c r="AG285" s="11">
        <f t="shared" si="131"/>
        <v>5</v>
      </c>
      <c r="AH285" s="174">
        <f t="shared" si="132"/>
        <v>7</v>
      </c>
      <c r="AI285" s="296"/>
      <c r="AJ285" s="54"/>
    </row>
    <row r="286" spans="1:36" ht="14.5" customHeight="1" x14ac:dyDescent="0.45">
      <c r="A286" s="55" t="s">
        <v>400</v>
      </c>
      <c r="B286" s="52">
        <v>1</v>
      </c>
      <c r="C286" s="52"/>
      <c r="D286" s="52">
        <v>1</v>
      </c>
      <c r="E286" s="52"/>
      <c r="F286" s="53">
        <v>1</v>
      </c>
      <c r="G286" s="53"/>
      <c r="H286" s="52"/>
      <c r="I286" s="52"/>
      <c r="J286" s="53"/>
      <c r="K286" s="53"/>
      <c r="L286" s="53"/>
      <c r="M286" s="53"/>
      <c r="N286" s="48"/>
      <c r="O286" s="48"/>
      <c r="P286" s="48">
        <v>1</v>
      </c>
      <c r="Q286" s="48"/>
      <c r="R286" s="48"/>
      <c r="S286" s="48"/>
      <c r="T286" s="48"/>
      <c r="U286" s="48">
        <v>1</v>
      </c>
      <c r="V286" s="48"/>
      <c r="W286" s="48"/>
      <c r="X286" s="48"/>
      <c r="Y286" s="49"/>
      <c r="Z286" s="12">
        <f t="shared" ref="Z286:Z301" si="139">SUMIF(B$4:Y$4,"X",$B286:$Y286)</f>
        <v>1</v>
      </c>
      <c r="AA286" s="12">
        <f t="shared" ref="AA286:AA301" si="140">SUMIF(B$5:Y$5,"X",$B286:$Y286)</f>
        <v>2</v>
      </c>
      <c r="AB286" s="12">
        <f t="shared" ref="AB286:AB301" si="141">SUMIF(B$6:Y$6,"X",$B286:$Y286)</f>
        <v>2</v>
      </c>
      <c r="AC286" s="12">
        <f t="shared" ref="AC286:AC301" si="142">SUMIF(B$7:Y$7,"X",$B286:$Y286)</f>
        <v>1</v>
      </c>
      <c r="AD286" s="12">
        <f t="shared" ref="AD286:AD301" si="143">SUMIF(B$8:Y$8,"F",$B286:$Y286)</f>
        <v>2</v>
      </c>
      <c r="AE286" s="13">
        <f t="shared" ref="AE286:AE301" si="144">SUMIF(B$8:Y$8,"M",$B286:$Y286)</f>
        <v>3</v>
      </c>
      <c r="AF286" s="183">
        <f t="shared" si="122"/>
        <v>3</v>
      </c>
      <c r="AG286" s="11">
        <f t="shared" si="131"/>
        <v>2</v>
      </c>
      <c r="AH286" s="174">
        <f t="shared" si="132"/>
        <v>5</v>
      </c>
      <c r="AI286" s="296"/>
      <c r="AJ286" s="54"/>
    </row>
    <row r="287" spans="1:36" ht="16.5" x14ac:dyDescent="0.45">
      <c r="A287" s="63" t="s">
        <v>401</v>
      </c>
      <c r="B287" s="52"/>
      <c r="C287" s="52"/>
      <c r="D287" s="52">
        <v>1</v>
      </c>
      <c r="E287" s="52"/>
      <c r="F287" s="53"/>
      <c r="G287" s="53"/>
      <c r="H287" s="52"/>
      <c r="I287" s="52"/>
      <c r="J287" s="53"/>
      <c r="K287" s="53"/>
      <c r="L287" s="53"/>
      <c r="M287" s="53"/>
      <c r="N287" s="48"/>
      <c r="O287" s="48"/>
      <c r="P287" s="48"/>
      <c r="Q287" s="48"/>
      <c r="R287" s="48"/>
      <c r="S287" s="48"/>
      <c r="T287" s="48"/>
      <c r="U287" s="48"/>
      <c r="V287" s="48"/>
      <c r="W287" s="48"/>
      <c r="X287" s="48"/>
      <c r="Y287" s="49"/>
      <c r="Z287" s="12">
        <f t="shared" si="139"/>
        <v>0</v>
      </c>
      <c r="AA287" s="12">
        <f t="shared" si="140"/>
        <v>1</v>
      </c>
      <c r="AB287" s="12">
        <f t="shared" si="141"/>
        <v>0</v>
      </c>
      <c r="AC287" s="12">
        <f t="shared" si="142"/>
        <v>0</v>
      </c>
      <c r="AD287" s="12">
        <f t="shared" si="143"/>
        <v>0</v>
      </c>
      <c r="AE287" s="13">
        <f t="shared" si="144"/>
        <v>1</v>
      </c>
      <c r="AF287" s="183">
        <f t="shared" si="122"/>
        <v>1</v>
      </c>
      <c r="AG287" s="11">
        <f t="shared" si="131"/>
        <v>0</v>
      </c>
      <c r="AH287" s="174">
        <f t="shared" si="132"/>
        <v>1</v>
      </c>
      <c r="AI287" s="296"/>
      <c r="AJ287" s="54"/>
    </row>
    <row r="288" spans="1:36" ht="16.5" x14ac:dyDescent="0.45">
      <c r="A288" s="63" t="s">
        <v>402</v>
      </c>
      <c r="B288" s="52"/>
      <c r="C288" s="52"/>
      <c r="D288" s="52"/>
      <c r="E288" s="52"/>
      <c r="F288" s="53">
        <v>1</v>
      </c>
      <c r="G288" s="53"/>
      <c r="H288" s="52"/>
      <c r="I288" s="52"/>
      <c r="J288" s="53"/>
      <c r="K288" s="53"/>
      <c r="L288" s="53"/>
      <c r="M288" s="53"/>
      <c r="N288" s="48"/>
      <c r="O288" s="48"/>
      <c r="P288" s="48"/>
      <c r="Q288" s="48"/>
      <c r="R288" s="48"/>
      <c r="S288" s="48"/>
      <c r="T288" s="48"/>
      <c r="U288" s="48"/>
      <c r="V288" s="48"/>
      <c r="W288" s="48"/>
      <c r="X288" s="48"/>
      <c r="Y288" s="49"/>
      <c r="Z288" s="12">
        <f t="shared" si="139"/>
        <v>0</v>
      </c>
      <c r="AA288" s="12">
        <f t="shared" si="140"/>
        <v>0</v>
      </c>
      <c r="AB288" s="12">
        <f t="shared" si="141"/>
        <v>0</v>
      </c>
      <c r="AC288" s="12">
        <f t="shared" si="142"/>
        <v>1</v>
      </c>
      <c r="AD288" s="12">
        <f t="shared" si="143"/>
        <v>0</v>
      </c>
      <c r="AE288" s="13">
        <f t="shared" si="144"/>
        <v>1</v>
      </c>
      <c r="AF288" s="183">
        <f t="shared" si="122"/>
        <v>1</v>
      </c>
      <c r="AG288" s="11">
        <f t="shared" si="131"/>
        <v>0</v>
      </c>
      <c r="AH288" s="174">
        <f t="shared" si="132"/>
        <v>1</v>
      </c>
      <c r="AI288" s="296"/>
      <c r="AJ288" s="54"/>
    </row>
    <row r="289" spans="1:36" ht="14.5" customHeight="1" x14ac:dyDescent="0.45">
      <c r="A289" s="51" t="s">
        <v>403</v>
      </c>
      <c r="B289" s="52"/>
      <c r="C289" s="52"/>
      <c r="D289" s="52"/>
      <c r="E289" s="52"/>
      <c r="F289" s="53"/>
      <c r="G289" s="53"/>
      <c r="H289" s="52"/>
      <c r="I289" s="52"/>
      <c r="J289" s="53"/>
      <c r="K289" s="53"/>
      <c r="L289" s="53"/>
      <c r="M289" s="53"/>
      <c r="N289" s="48"/>
      <c r="O289" s="48"/>
      <c r="P289" s="48">
        <v>1</v>
      </c>
      <c r="Q289" s="48"/>
      <c r="R289" s="48"/>
      <c r="S289" s="48"/>
      <c r="T289" s="48"/>
      <c r="U289" s="48">
        <v>1</v>
      </c>
      <c r="V289" s="48"/>
      <c r="W289" s="48"/>
      <c r="X289" s="48"/>
      <c r="Y289" s="49"/>
      <c r="Z289" s="12">
        <f t="shared" ref="Z289" si="145">SUMIF(B$4:Y$4,"X",$B289:$Y289)</f>
        <v>0</v>
      </c>
      <c r="AA289" s="12">
        <f t="shared" ref="AA289" si="146">SUMIF(B$5:Y$5,"X",$B289:$Y289)</f>
        <v>1</v>
      </c>
      <c r="AB289" s="12">
        <f t="shared" ref="AB289" si="147">SUMIF(B$6:Y$6,"X",$B289:$Y289)</f>
        <v>1</v>
      </c>
      <c r="AC289" s="12">
        <f t="shared" ref="AC289" si="148">SUMIF(B$7:Y$7,"X",$B289:$Y289)</f>
        <v>0</v>
      </c>
      <c r="AD289" s="12">
        <f t="shared" ref="AD289" si="149">SUMIF(B$8:Y$8,"F",$B289:$Y289)</f>
        <v>1</v>
      </c>
      <c r="AE289" s="13">
        <f t="shared" ref="AE289" si="150">SUMIF(B$8:Y$8,"M",$B289:$Y289)</f>
        <v>1</v>
      </c>
      <c r="AF289" s="183">
        <f t="shared" si="122"/>
        <v>0</v>
      </c>
      <c r="AG289" s="11">
        <f t="shared" si="131"/>
        <v>2</v>
      </c>
      <c r="AH289" s="174">
        <f t="shared" si="132"/>
        <v>2</v>
      </c>
      <c r="AI289" s="296"/>
      <c r="AJ289" s="54"/>
    </row>
    <row r="290" spans="1:36" ht="14.5" customHeight="1" x14ac:dyDescent="0.45">
      <c r="A290" s="55" t="s">
        <v>404</v>
      </c>
      <c r="B290" s="52">
        <v>1</v>
      </c>
      <c r="C290" s="52"/>
      <c r="D290" s="52"/>
      <c r="E290" s="52"/>
      <c r="F290" s="53"/>
      <c r="G290" s="53"/>
      <c r="H290" s="52"/>
      <c r="I290" s="52"/>
      <c r="J290" s="53"/>
      <c r="K290" s="53"/>
      <c r="L290" s="53"/>
      <c r="M290" s="53"/>
      <c r="N290" s="48"/>
      <c r="O290" s="48"/>
      <c r="P290" s="48"/>
      <c r="Q290" s="48"/>
      <c r="R290" s="48"/>
      <c r="S290" s="48"/>
      <c r="T290" s="48"/>
      <c r="U290" s="48"/>
      <c r="V290" s="48"/>
      <c r="W290" s="48"/>
      <c r="X290" s="48"/>
      <c r="Y290" s="49"/>
      <c r="Z290" s="12">
        <f t="shared" si="139"/>
        <v>1</v>
      </c>
      <c r="AA290" s="12">
        <f t="shared" si="140"/>
        <v>0</v>
      </c>
      <c r="AB290" s="12">
        <f t="shared" si="141"/>
        <v>1</v>
      </c>
      <c r="AC290" s="12">
        <f t="shared" si="142"/>
        <v>0</v>
      </c>
      <c r="AD290" s="12">
        <f t="shared" si="143"/>
        <v>1</v>
      </c>
      <c r="AE290" s="13">
        <f t="shared" si="144"/>
        <v>0</v>
      </c>
      <c r="AF290" s="183">
        <f t="shared" si="122"/>
        <v>1</v>
      </c>
      <c r="AG290" s="11">
        <f t="shared" si="131"/>
        <v>0</v>
      </c>
      <c r="AH290" s="174">
        <f t="shared" si="132"/>
        <v>1</v>
      </c>
      <c r="AI290" s="296"/>
      <c r="AJ290" s="54"/>
    </row>
    <row r="291" spans="1:36" ht="14.5" customHeight="1" x14ac:dyDescent="0.45">
      <c r="A291" s="55" t="s">
        <v>405</v>
      </c>
      <c r="B291" s="52"/>
      <c r="C291" s="52"/>
      <c r="D291" s="52">
        <v>1</v>
      </c>
      <c r="E291" s="52"/>
      <c r="F291" s="53"/>
      <c r="G291" s="53"/>
      <c r="H291" s="52">
        <v>1</v>
      </c>
      <c r="I291" s="52"/>
      <c r="J291" s="53"/>
      <c r="K291" s="53"/>
      <c r="L291" s="53"/>
      <c r="M291" s="53"/>
      <c r="N291" s="48"/>
      <c r="O291" s="48"/>
      <c r="P291" s="48"/>
      <c r="Q291" s="48"/>
      <c r="R291" s="48"/>
      <c r="S291" s="48"/>
      <c r="T291" s="48"/>
      <c r="U291" s="48"/>
      <c r="V291" s="48"/>
      <c r="W291" s="48"/>
      <c r="X291" s="48"/>
      <c r="Y291" s="49"/>
      <c r="Z291" s="12">
        <f t="shared" ref="Z291:Z295" si="151">SUMIF(B$4:Y$4,"X",$B291:$Y291)</f>
        <v>0</v>
      </c>
      <c r="AA291" s="12">
        <f t="shared" ref="AA291:AA295" si="152">SUMIF(B$5:Y$5,"X",$B291:$Y291)</f>
        <v>1</v>
      </c>
      <c r="AB291" s="12">
        <f t="shared" ref="AB291:AB295" si="153">SUMIF(B$6:Y$6,"X",$B291:$Y291)</f>
        <v>0</v>
      </c>
      <c r="AC291" s="12">
        <f t="shared" ref="AC291:AC295" si="154">SUMIF(B$7:Y$7,"X",$B291:$Y291)</f>
        <v>0</v>
      </c>
      <c r="AD291" s="12">
        <f t="shared" ref="AD291:AD295" si="155">SUMIF(B$8:Y$8,"F",$B291:$Y291)</f>
        <v>0</v>
      </c>
      <c r="AE291" s="13">
        <f t="shared" ref="AE291:AE295" si="156">SUMIF(B$8:Y$8,"M",$B291:$Y291)</f>
        <v>2</v>
      </c>
      <c r="AF291" s="183">
        <f t="shared" si="122"/>
        <v>2</v>
      </c>
      <c r="AG291" s="11">
        <f t="shared" si="131"/>
        <v>0</v>
      </c>
      <c r="AH291" s="174">
        <f t="shared" si="132"/>
        <v>2</v>
      </c>
      <c r="AI291" s="296"/>
      <c r="AJ291" s="54"/>
    </row>
    <row r="292" spans="1:36" ht="14.5" customHeight="1" x14ac:dyDescent="0.45">
      <c r="A292" s="51" t="s">
        <v>406</v>
      </c>
      <c r="B292" s="52"/>
      <c r="C292" s="52"/>
      <c r="D292" s="52"/>
      <c r="E292" s="52"/>
      <c r="F292" s="53"/>
      <c r="G292" s="53"/>
      <c r="H292" s="52">
        <v>1</v>
      </c>
      <c r="I292" s="52"/>
      <c r="J292" s="53"/>
      <c r="K292" s="53"/>
      <c r="L292" s="53"/>
      <c r="M292" s="53"/>
      <c r="N292" s="48"/>
      <c r="O292" s="48"/>
      <c r="P292" s="48"/>
      <c r="Q292" s="48"/>
      <c r="R292" s="48"/>
      <c r="S292" s="48"/>
      <c r="T292" s="48"/>
      <c r="U292" s="48"/>
      <c r="V292" s="48"/>
      <c r="W292" s="48"/>
      <c r="X292" s="48"/>
      <c r="Y292" s="49"/>
      <c r="Z292" s="12">
        <f t="shared" si="151"/>
        <v>0</v>
      </c>
      <c r="AA292" s="12">
        <f t="shared" si="152"/>
        <v>0</v>
      </c>
      <c r="AB292" s="12">
        <f t="shared" si="153"/>
        <v>0</v>
      </c>
      <c r="AC292" s="12">
        <f t="shared" si="154"/>
        <v>0</v>
      </c>
      <c r="AD292" s="12">
        <f t="shared" si="155"/>
        <v>0</v>
      </c>
      <c r="AE292" s="13">
        <f t="shared" si="156"/>
        <v>1</v>
      </c>
      <c r="AF292" s="183">
        <f t="shared" si="122"/>
        <v>1</v>
      </c>
      <c r="AG292" s="11">
        <f t="shared" si="131"/>
        <v>0</v>
      </c>
      <c r="AH292" s="174">
        <f t="shared" si="132"/>
        <v>1</v>
      </c>
      <c r="AI292" s="296"/>
      <c r="AJ292" s="54"/>
    </row>
    <row r="293" spans="1:36" ht="14.5" customHeight="1" x14ac:dyDescent="0.45">
      <c r="A293" s="51" t="s">
        <v>407</v>
      </c>
      <c r="B293" s="52"/>
      <c r="C293" s="52"/>
      <c r="D293" s="52">
        <v>1</v>
      </c>
      <c r="E293" s="52"/>
      <c r="F293" s="53"/>
      <c r="G293" s="53"/>
      <c r="H293" s="52"/>
      <c r="I293" s="52"/>
      <c r="J293" s="53"/>
      <c r="K293" s="53"/>
      <c r="L293" s="53"/>
      <c r="M293" s="53"/>
      <c r="N293" s="48"/>
      <c r="O293" s="48"/>
      <c r="P293" s="48"/>
      <c r="Q293" s="48"/>
      <c r="R293" s="48"/>
      <c r="S293" s="48"/>
      <c r="T293" s="48"/>
      <c r="U293" s="48"/>
      <c r="V293" s="48"/>
      <c r="W293" s="48"/>
      <c r="X293" s="48"/>
      <c r="Y293" s="49"/>
      <c r="Z293" s="12">
        <f t="shared" si="151"/>
        <v>0</v>
      </c>
      <c r="AA293" s="12">
        <f t="shared" si="152"/>
        <v>1</v>
      </c>
      <c r="AB293" s="12">
        <f t="shared" si="153"/>
        <v>0</v>
      </c>
      <c r="AC293" s="12">
        <f t="shared" si="154"/>
        <v>0</v>
      </c>
      <c r="AD293" s="12">
        <f t="shared" si="155"/>
        <v>0</v>
      </c>
      <c r="AE293" s="13">
        <f t="shared" si="156"/>
        <v>1</v>
      </c>
      <c r="AF293" s="183">
        <f t="shared" si="122"/>
        <v>1</v>
      </c>
      <c r="AG293" s="11">
        <f t="shared" si="131"/>
        <v>0</v>
      </c>
      <c r="AH293" s="174">
        <f t="shared" si="132"/>
        <v>1</v>
      </c>
      <c r="AI293" s="296"/>
      <c r="AJ293" s="54"/>
    </row>
    <row r="294" spans="1:36" ht="14.5" customHeight="1" x14ac:dyDescent="0.45">
      <c r="A294" s="55" t="s">
        <v>408</v>
      </c>
      <c r="B294" s="52"/>
      <c r="C294" s="52"/>
      <c r="D294" s="52"/>
      <c r="E294" s="52"/>
      <c r="F294" s="53"/>
      <c r="G294" s="53"/>
      <c r="H294" s="52"/>
      <c r="I294" s="52"/>
      <c r="J294" s="53"/>
      <c r="K294" s="53">
        <v>1</v>
      </c>
      <c r="L294" s="53"/>
      <c r="M294" s="53"/>
      <c r="N294" s="48"/>
      <c r="O294" s="48"/>
      <c r="P294" s="48"/>
      <c r="Q294" s="48"/>
      <c r="R294" s="48"/>
      <c r="S294" s="48"/>
      <c r="T294" s="48"/>
      <c r="U294" s="48"/>
      <c r="V294" s="48"/>
      <c r="W294" s="48"/>
      <c r="X294" s="48"/>
      <c r="Y294" s="49"/>
      <c r="Z294" s="12">
        <f t="shared" si="151"/>
        <v>1</v>
      </c>
      <c r="AA294" s="12">
        <f t="shared" si="152"/>
        <v>0</v>
      </c>
      <c r="AB294" s="12">
        <f t="shared" si="153"/>
        <v>1</v>
      </c>
      <c r="AC294" s="12">
        <f t="shared" si="154"/>
        <v>0</v>
      </c>
      <c r="AD294" s="12">
        <f t="shared" si="155"/>
        <v>1</v>
      </c>
      <c r="AE294" s="13">
        <f t="shared" si="156"/>
        <v>0</v>
      </c>
      <c r="AF294" s="183">
        <f t="shared" si="122"/>
        <v>1</v>
      </c>
      <c r="AG294" s="11">
        <f t="shared" si="131"/>
        <v>0</v>
      </c>
      <c r="AH294" s="174">
        <f t="shared" si="132"/>
        <v>1</v>
      </c>
      <c r="AI294" s="296"/>
      <c r="AJ294" s="54"/>
    </row>
    <row r="295" spans="1:36" ht="14.5" customHeight="1" x14ac:dyDescent="0.45">
      <c r="A295" s="55" t="s">
        <v>409</v>
      </c>
      <c r="B295" s="52"/>
      <c r="C295" s="52"/>
      <c r="D295" s="52"/>
      <c r="E295" s="52">
        <v>1</v>
      </c>
      <c r="F295" s="53"/>
      <c r="G295" s="53"/>
      <c r="H295" s="52"/>
      <c r="I295" s="52"/>
      <c r="J295" s="53"/>
      <c r="K295" s="53"/>
      <c r="L295" s="53"/>
      <c r="M295" s="53"/>
      <c r="N295" s="48"/>
      <c r="O295" s="48"/>
      <c r="P295" s="48"/>
      <c r="Q295" s="48"/>
      <c r="R295" s="48"/>
      <c r="S295" s="48"/>
      <c r="T295" s="48"/>
      <c r="U295" s="48"/>
      <c r="V295" s="48"/>
      <c r="W295" s="48"/>
      <c r="X295" s="48"/>
      <c r="Y295" s="49"/>
      <c r="Z295" s="12">
        <f t="shared" si="151"/>
        <v>0</v>
      </c>
      <c r="AA295" s="12">
        <f t="shared" si="152"/>
        <v>1</v>
      </c>
      <c r="AB295" s="12">
        <f t="shared" si="153"/>
        <v>0</v>
      </c>
      <c r="AC295" s="12">
        <f t="shared" si="154"/>
        <v>0</v>
      </c>
      <c r="AD295" s="12">
        <f t="shared" si="155"/>
        <v>0</v>
      </c>
      <c r="AE295" s="13">
        <f t="shared" si="156"/>
        <v>1</v>
      </c>
      <c r="AF295" s="183">
        <f t="shared" si="122"/>
        <v>1</v>
      </c>
      <c r="AG295" s="11">
        <f t="shared" si="131"/>
        <v>0</v>
      </c>
      <c r="AH295" s="174">
        <f t="shared" si="132"/>
        <v>1</v>
      </c>
      <c r="AI295" s="296"/>
      <c r="AJ295" s="54"/>
    </row>
    <row r="296" spans="1:36" ht="14.5" customHeight="1" x14ac:dyDescent="0.45">
      <c r="A296" s="55" t="s">
        <v>410</v>
      </c>
      <c r="B296" s="52">
        <v>1</v>
      </c>
      <c r="C296" s="52">
        <v>1</v>
      </c>
      <c r="D296" s="52">
        <v>1</v>
      </c>
      <c r="E296" s="52">
        <v>1</v>
      </c>
      <c r="F296" s="53">
        <v>1</v>
      </c>
      <c r="G296" s="53"/>
      <c r="H296" s="52">
        <v>1</v>
      </c>
      <c r="I296" s="52"/>
      <c r="J296" s="53">
        <v>1</v>
      </c>
      <c r="K296" s="53">
        <v>1</v>
      </c>
      <c r="L296" s="53"/>
      <c r="M296" s="53"/>
      <c r="N296" s="48"/>
      <c r="O296" s="48"/>
      <c r="P296" s="48"/>
      <c r="Q296" s="48"/>
      <c r="R296" s="48"/>
      <c r="S296" s="48"/>
      <c r="T296" s="48"/>
      <c r="U296" s="48"/>
      <c r="V296" s="48"/>
      <c r="W296" s="48"/>
      <c r="X296" s="48">
        <v>1</v>
      </c>
      <c r="Y296" s="49"/>
      <c r="Z296" s="12">
        <f t="shared" si="139"/>
        <v>4</v>
      </c>
      <c r="AA296" s="12">
        <f t="shared" si="140"/>
        <v>2</v>
      </c>
      <c r="AB296" s="12">
        <f t="shared" si="141"/>
        <v>3</v>
      </c>
      <c r="AC296" s="12">
        <f t="shared" si="142"/>
        <v>1</v>
      </c>
      <c r="AD296" s="12">
        <f t="shared" si="143"/>
        <v>4</v>
      </c>
      <c r="AE296" s="13">
        <f t="shared" si="144"/>
        <v>5</v>
      </c>
      <c r="AF296" s="183">
        <f t="shared" si="122"/>
        <v>8</v>
      </c>
      <c r="AG296" s="11">
        <f t="shared" si="131"/>
        <v>1</v>
      </c>
      <c r="AH296" s="174">
        <f t="shared" si="132"/>
        <v>9</v>
      </c>
      <c r="AI296" s="296"/>
      <c r="AJ296" s="54"/>
    </row>
    <row r="297" spans="1:36" ht="14.5" customHeight="1" x14ac:dyDescent="0.45">
      <c r="A297" s="51" t="s">
        <v>411</v>
      </c>
      <c r="B297" s="52">
        <v>1</v>
      </c>
      <c r="C297" s="52">
        <v>1</v>
      </c>
      <c r="D297" s="52"/>
      <c r="E297" s="52"/>
      <c r="F297" s="53">
        <v>1</v>
      </c>
      <c r="G297" s="53"/>
      <c r="H297" s="52">
        <v>1</v>
      </c>
      <c r="I297" s="52"/>
      <c r="J297" s="53"/>
      <c r="K297" s="53"/>
      <c r="L297" s="53"/>
      <c r="M297" s="53"/>
      <c r="N297" s="48"/>
      <c r="O297" s="48"/>
      <c r="P297" s="48"/>
      <c r="Q297" s="48"/>
      <c r="R297" s="48"/>
      <c r="S297" s="48"/>
      <c r="T297" s="48"/>
      <c r="U297" s="48"/>
      <c r="V297" s="48"/>
      <c r="W297" s="48"/>
      <c r="X297" s="48">
        <v>1</v>
      </c>
      <c r="Y297" s="49"/>
      <c r="Z297" s="12">
        <f t="shared" si="139"/>
        <v>2</v>
      </c>
      <c r="AA297" s="12">
        <f t="shared" si="140"/>
        <v>0</v>
      </c>
      <c r="AB297" s="12">
        <f t="shared" si="141"/>
        <v>2</v>
      </c>
      <c r="AC297" s="12">
        <f t="shared" si="142"/>
        <v>1</v>
      </c>
      <c r="AD297" s="12">
        <f t="shared" si="143"/>
        <v>2</v>
      </c>
      <c r="AE297" s="13">
        <f t="shared" si="144"/>
        <v>3</v>
      </c>
      <c r="AF297" s="183">
        <f t="shared" si="122"/>
        <v>4</v>
      </c>
      <c r="AG297" s="11">
        <f t="shared" si="131"/>
        <v>1</v>
      </c>
      <c r="AH297" s="174">
        <f t="shared" si="132"/>
        <v>5</v>
      </c>
      <c r="AI297" s="296"/>
      <c r="AJ297" s="54"/>
    </row>
    <row r="298" spans="1:36" ht="14.5" customHeight="1" x14ac:dyDescent="0.45">
      <c r="A298" s="51" t="s">
        <v>412</v>
      </c>
      <c r="B298" s="52"/>
      <c r="C298" s="52"/>
      <c r="D298" s="52"/>
      <c r="E298" s="52"/>
      <c r="F298" s="53">
        <v>1</v>
      </c>
      <c r="G298" s="53"/>
      <c r="H298" s="52">
        <v>1</v>
      </c>
      <c r="I298" s="52"/>
      <c r="J298" s="53"/>
      <c r="K298" s="53"/>
      <c r="L298" s="53"/>
      <c r="M298" s="53"/>
      <c r="N298" s="48"/>
      <c r="O298" s="48"/>
      <c r="P298" s="48"/>
      <c r="Q298" s="48"/>
      <c r="R298" s="48"/>
      <c r="S298" s="48"/>
      <c r="T298" s="48"/>
      <c r="U298" s="48"/>
      <c r="V298" s="48"/>
      <c r="W298" s="48"/>
      <c r="X298" s="48"/>
      <c r="Y298" s="49"/>
      <c r="Z298" s="12">
        <f t="shared" si="139"/>
        <v>0</v>
      </c>
      <c r="AA298" s="12">
        <f t="shared" si="140"/>
        <v>0</v>
      </c>
      <c r="AB298" s="12">
        <f t="shared" si="141"/>
        <v>0</v>
      </c>
      <c r="AC298" s="12">
        <f t="shared" si="142"/>
        <v>1</v>
      </c>
      <c r="AD298" s="12">
        <f t="shared" si="143"/>
        <v>0</v>
      </c>
      <c r="AE298" s="13">
        <f t="shared" si="144"/>
        <v>2</v>
      </c>
      <c r="AF298" s="183">
        <f t="shared" si="122"/>
        <v>2</v>
      </c>
      <c r="AG298" s="11">
        <f t="shared" si="131"/>
        <v>0</v>
      </c>
      <c r="AH298" s="174">
        <f t="shared" si="132"/>
        <v>2</v>
      </c>
      <c r="AI298" s="296"/>
      <c r="AJ298" s="54"/>
    </row>
    <row r="299" spans="1:36" ht="14.5" customHeight="1" x14ac:dyDescent="0.45">
      <c r="A299" s="51" t="s">
        <v>413</v>
      </c>
      <c r="B299" s="52"/>
      <c r="C299" s="52">
        <v>1</v>
      </c>
      <c r="D299" s="52">
        <v>1</v>
      </c>
      <c r="E299" s="52">
        <v>1</v>
      </c>
      <c r="F299" s="53">
        <v>1</v>
      </c>
      <c r="G299" s="53"/>
      <c r="H299" s="52"/>
      <c r="I299" s="52"/>
      <c r="J299" s="53">
        <v>1</v>
      </c>
      <c r="K299" s="53">
        <v>1</v>
      </c>
      <c r="L299" s="53"/>
      <c r="M299" s="53"/>
      <c r="N299" s="48"/>
      <c r="O299" s="48"/>
      <c r="P299" s="48"/>
      <c r="Q299" s="48"/>
      <c r="R299" s="48"/>
      <c r="S299" s="48"/>
      <c r="T299" s="48"/>
      <c r="U299" s="48"/>
      <c r="V299" s="48"/>
      <c r="W299" s="48"/>
      <c r="X299" s="48">
        <v>1</v>
      </c>
      <c r="Y299" s="49"/>
      <c r="Z299" s="12">
        <f t="shared" si="139"/>
        <v>3</v>
      </c>
      <c r="AA299" s="12">
        <f t="shared" si="140"/>
        <v>2</v>
      </c>
      <c r="AB299" s="12">
        <f t="shared" si="141"/>
        <v>2</v>
      </c>
      <c r="AC299" s="12">
        <f t="shared" si="142"/>
        <v>1</v>
      </c>
      <c r="AD299" s="12">
        <f t="shared" si="143"/>
        <v>3</v>
      </c>
      <c r="AE299" s="13">
        <f t="shared" si="144"/>
        <v>4</v>
      </c>
      <c r="AF299" s="183">
        <f t="shared" si="122"/>
        <v>6</v>
      </c>
      <c r="AG299" s="11">
        <f t="shared" si="131"/>
        <v>1</v>
      </c>
      <c r="AH299" s="174">
        <f t="shared" si="132"/>
        <v>7</v>
      </c>
      <c r="AI299" s="296"/>
      <c r="AJ299" s="54"/>
    </row>
    <row r="300" spans="1:36" ht="14.5" customHeight="1" x14ac:dyDescent="0.45">
      <c r="A300" s="55" t="s">
        <v>414</v>
      </c>
      <c r="B300" s="52">
        <v>1</v>
      </c>
      <c r="C300" s="52"/>
      <c r="D300" s="52">
        <v>1</v>
      </c>
      <c r="E300" s="52"/>
      <c r="F300" s="53">
        <v>1</v>
      </c>
      <c r="G300" s="53"/>
      <c r="H300" s="52"/>
      <c r="I300" s="52"/>
      <c r="J300" s="53">
        <v>1</v>
      </c>
      <c r="K300" s="53"/>
      <c r="L300" s="53"/>
      <c r="M300" s="53"/>
      <c r="N300" s="48"/>
      <c r="O300" s="48"/>
      <c r="P300" s="48"/>
      <c r="Q300" s="48"/>
      <c r="R300" s="48"/>
      <c r="S300" s="48"/>
      <c r="T300" s="48"/>
      <c r="U300" s="48"/>
      <c r="V300" s="48"/>
      <c r="W300" s="48"/>
      <c r="X300" s="48"/>
      <c r="Y300" s="49"/>
      <c r="Z300" s="12">
        <f t="shared" si="139"/>
        <v>2</v>
      </c>
      <c r="AA300" s="12">
        <f t="shared" si="140"/>
        <v>1</v>
      </c>
      <c r="AB300" s="12">
        <f t="shared" si="141"/>
        <v>1</v>
      </c>
      <c r="AC300" s="12">
        <f t="shared" si="142"/>
        <v>1</v>
      </c>
      <c r="AD300" s="12">
        <f t="shared" si="143"/>
        <v>2</v>
      </c>
      <c r="AE300" s="13">
        <f t="shared" si="144"/>
        <v>2</v>
      </c>
      <c r="AF300" s="183">
        <f t="shared" si="122"/>
        <v>4</v>
      </c>
      <c r="AG300" s="11">
        <f t="shared" si="131"/>
        <v>0</v>
      </c>
      <c r="AH300" s="174">
        <f t="shared" si="132"/>
        <v>4</v>
      </c>
      <c r="AI300" s="296"/>
      <c r="AJ300" s="54"/>
    </row>
    <row r="301" spans="1:36" ht="14.5" customHeight="1" x14ac:dyDescent="0.45">
      <c r="A301" s="55" t="s">
        <v>415</v>
      </c>
      <c r="B301" s="52"/>
      <c r="C301" s="52"/>
      <c r="D301" s="52"/>
      <c r="E301" s="52">
        <v>1</v>
      </c>
      <c r="F301" s="53"/>
      <c r="G301" s="53"/>
      <c r="H301" s="52"/>
      <c r="I301" s="52"/>
      <c r="J301" s="53"/>
      <c r="K301" s="53"/>
      <c r="L301" s="53"/>
      <c r="M301" s="53"/>
      <c r="N301" s="48"/>
      <c r="O301" s="48"/>
      <c r="P301" s="48"/>
      <c r="Q301" s="48"/>
      <c r="R301" s="48"/>
      <c r="S301" s="48"/>
      <c r="T301" s="48"/>
      <c r="U301" s="48"/>
      <c r="V301" s="48"/>
      <c r="W301" s="48"/>
      <c r="X301" s="48"/>
      <c r="Y301" s="49"/>
      <c r="Z301" s="12">
        <f t="shared" si="139"/>
        <v>0</v>
      </c>
      <c r="AA301" s="12">
        <f t="shared" si="140"/>
        <v>1</v>
      </c>
      <c r="AB301" s="12">
        <f t="shared" si="141"/>
        <v>0</v>
      </c>
      <c r="AC301" s="12">
        <f t="shared" si="142"/>
        <v>0</v>
      </c>
      <c r="AD301" s="12">
        <f t="shared" si="143"/>
        <v>0</v>
      </c>
      <c r="AE301" s="13">
        <f t="shared" si="144"/>
        <v>1</v>
      </c>
      <c r="AF301" s="183">
        <f t="shared" si="122"/>
        <v>1</v>
      </c>
      <c r="AG301" s="11">
        <f t="shared" si="131"/>
        <v>0</v>
      </c>
      <c r="AH301" s="174">
        <f t="shared" si="132"/>
        <v>1</v>
      </c>
      <c r="AI301" s="296"/>
      <c r="AJ301" s="54"/>
    </row>
    <row r="302" spans="1:36" ht="15" customHeight="1" thickBot="1" x14ac:dyDescent="0.5">
      <c r="A302" s="7" t="s">
        <v>416</v>
      </c>
      <c r="B302" s="14"/>
      <c r="C302" s="14"/>
      <c r="D302" s="14"/>
      <c r="E302" s="14"/>
      <c r="F302" s="14"/>
      <c r="G302" s="14"/>
      <c r="H302" s="14"/>
      <c r="I302" s="14"/>
      <c r="J302" s="14"/>
      <c r="K302" s="14"/>
      <c r="L302" s="14"/>
      <c r="M302" s="136"/>
      <c r="N302" s="31"/>
      <c r="O302" s="31"/>
      <c r="P302" s="31"/>
      <c r="Q302" s="31"/>
      <c r="R302" s="31"/>
      <c r="S302" s="31"/>
      <c r="T302" s="31"/>
      <c r="U302" s="31"/>
      <c r="V302" s="31"/>
      <c r="W302" s="31"/>
      <c r="X302" s="31"/>
      <c r="Y302" s="34"/>
      <c r="Z302" s="31"/>
      <c r="AA302" s="31"/>
      <c r="AB302" s="31"/>
      <c r="AC302" s="31"/>
      <c r="AD302" s="31"/>
      <c r="AE302" s="34"/>
      <c r="AF302" s="186"/>
      <c r="AG302" s="166"/>
      <c r="AH302" s="177"/>
      <c r="AI302" s="138"/>
      <c r="AJ302" s="14"/>
    </row>
    <row r="304" spans="1:36" ht="14.5" x14ac:dyDescent="0.35"/>
  </sheetData>
  <autoFilter ref="A2:AJ302" xr:uid="{322BAB78-21A4-4D47-A424-BA50BC695DFB}"/>
  <mergeCells count="14">
    <mergeCell ref="AI242:AI263"/>
    <mergeCell ref="AI265:AI278"/>
    <mergeCell ref="AI280:AI301"/>
    <mergeCell ref="AI185:AI215"/>
    <mergeCell ref="AI96:AI132"/>
    <mergeCell ref="AI134:AI154"/>
    <mergeCell ref="AI157:AI162"/>
    <mergeCell ref="AI164:AI183"/>
    <mergeCell ref="AI217:AI240"/>
    <mergeCell ref="AJ2:AJ3"/>
    <mergeCell ref="AI2:AI3"/>
    <mergeCell ref="AI64:AI94"/>
    <mergeCell ref="AI10:AI45"/>
    <mergeCell ref="AI47:AI62"/>
  </mergeCells>
  <conditionalFormatting sqref="Z1:Z302">
    <cfRule type="cellIs" dxfId="7" priority="14" operator="equal">
      <formula>8</formula>
    </cfRule>
    <cfRule type="colorScale" priority="20">
      <colorScale>
        <cfvo type="min"/>
        <cfvo type="max"/>
        <color theme="4" tint="0.79998168889431442"/>
        <color theme="4" tint="-0.249977111117893"/>
      </colorScale>
    </cfRule>
  </conditionalFormatting>
  <conditionalFormatting sqref="AA1:AA302">
    <cfRule type="cellIs" dxfId="6" priority="19" operator="equal">
      <formula>6</formula>
    </cfRule>
    <cfRule type="colorScale" priority="38">
      <colorScale>
        <cfvo type="min"/>
        <cfvo type="max"/>
        <color theme="4" tint="0.79998168889431442"/>
        <color theme="4" tint="-0.249977111117893"/>
      </colorScale>
    </cfRule>
  </conditionalFormatting>
  <conditionalFormatting sqref="AB1:AB302">
    <cfRule type="cellIs" dxfId="5" priority="12" operator="equal">
      <formula>8</formula>
    </cfRule>
    <cfRule type="colorScale" priority="18">
      <colorScale>
        <cfvo type="min"/>
        <cfvo type="max"/>
        <color theme="7" tint="0.79998168889431442"/>
        <color theme="7" tint="-0.499984740745262"/>
      </colorScale>
    </cfRule>
  </conditionalFormatting>
  <conditionalFormatting sqref="AC1:AC302">
    <cfRule type="cellIs" dxfId="4" priority="11" operator="equal">
      <formula>5</formula>
    </cfRule>
    <cfRule type="colorScale" priority="17">
      <colorScale>
        <cfvo type="min"/>
        <cfvo type="max"/>
        <color theme="7" tint="0.79998168889431442"/>
        <color theme="7" tint="-0.499984740745262"/>
      </colorScale>
    </cfRule>
  </conditionalFormatting>
  <conditionalFormatting sqref="AD1:AD302">
    <cfRule type="cellIs" dxfId="3" priority="8" operator="equal">
      <formula>13</formula>
    </cfRule>
    <cfRule type="colorScale" priority="16">
      <colorScale>
        <cfvo type="min"/>
        <cfvo type="max"/>
        <color theme="7" tint="0.79998168889431442"/>
        <color theme="7" tint="-0.499984740745262"/>
      </colorScale>
    </cfRule>
  </conditionalFormatting>
  <conditionalFormatting sqref="AE1:AE302">
    <cfRule type="cellIs" dxfId="2" priority="5" operator="equal">
      <formula>11</formula>
    </cfRule>
    <cfRule type="colorScale" priority="10">
      <colorScale>
        <cfvo type="min"/>
        <cfvo type="max"/>
        <color theme="7" tint="0.79998168889431442"/>
        <color theme="7" tint="-0.499984740745262"/>
      </colorScale>
    </cfRule>
  </conditionalFormatting>
  <conditionalFormatting sqref="AF1:AF302">
    <cfRule type="colorScale" priority="7">
      <colorScale>
        <cfvo type="min"/>
        <cfvo type="max"/>
        <color theme="3" tint="0.89999084444715716"/>
        <color theme="3" tint="9.9978637043366805E-2"/>
      </colorScale>
    </cfRule>
  </conditionalFormatting>
  <conditionalFormatting sqref="AF1:AG302">
    <cfRule type="cellIs" dxfId="1" priority="3" operator="equal">
      <formula>12</formula>
    </cfRule>
  </conditionalFormatting>
  <conditionalFormatting sqref="AG1:AG302">
    <cfRule type="colorScale" priority="4">
      <colorScale>
        <cfvo type="min"/>
        <cfvo type="max"/>
        <color theme="3" tint="0.89999084444715716"/>
        <color theme="3" tint="9.9978637043366805E-2"/>
      </colorScale>
    </cfRule>
  </conditionalFormatting>
  <conditionalFormatting sqref="AH1:AH302">
    <cfRule type="cellIs" dxfId="0" priority="1" operator="equal">
      <formula>24</formula>
    </cfRule>
    <cfRule type="colorScale" priority="2">
      <colorScale>
        <cfvo type="min"/>
        <cfvo type="max"/>
        <color rgb="FFFFCCCC"/>
        <color rgb="FFFF0000"/>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4DC5-EFEA-4946-9920-2C72480DD681}">
  <dimension ref="A1:T230"/>
  <sheetViews>
    <sheetView zoomScale="89" zoomScaleNormal="89" workbookViewId="0">
      <pane xSplit="1" ySplit="2" topLeftCell="L3" activePane="bottomRight" state="frozen"/>
      <selection pane="topRight" activeCell="B1" sqref="B1"/>
      <selection pane="bottomLeft" activeCell="A3" sqref="A3"/>
      <selection pane="bottomRight" activeCell="N2" sqref="N2"/>
    </sheetView>
  </sheetViews>
  <sheetFormatPr defaultColWidth="8.7265625" defaultRowHeight="15" customHeight="1" x14ac:dyDescent="0.35"/>
  <cols>
    <col min="1" max="1" width="69.81640625" customWidth="1"/>
    <col min="2" max="3" width="10.453125" customWidth="1"/>
    <col min="4" max="4" width="9.453125" customWidth="1"/>
    <col min="5" max="5" width="9.81640625" customWidth="1"/>
    <col min="6" max="6" width="11.1796875" customWidth="1"/>
    <col min="7" max="12" width="9.7265625" customWidth="1"/>
    <col min="13" max="17" width="13.7265625" customWidth="1"/>
    <col min="18" max="18" width="20.453125" customWidth="1"/>
    <col min="19" max="19" width="47" customWidth="1"/>
    <col min="20" max="20" width="23.81640625" customWidth="1"/>
    <col min="21" max="21" width="21.7265625" customWidth="1"/>
    <col min="26" max="27" width="9.7265625" customWidth="1"/>
  </cols>
  <sheetData>
    <row r="1" spans="1:20" ht="25.5" thickBot="1" x14ac:dyDescent="0.75">
      <c r="A1" s="2" t="s">
        <v>43</v>
      </c>
      <c r="B1" s="4"/>
      <c r="C1" s="3"/>
      <c r="D1" s="3"/>
      <c r="E1" s="3"/>
      <c r="F1" s="3"/>
      <c r="G1" s="192"/>
      <c r="H1" s="3"/>
      <c r="I1" s="193"/>
      <c r="J1" s="193"/>
      <c r="K1" s="193"/>
      <c r="L1" s="194"/>
      <c r="M1" s="16"/>
      <c r="N1" s="10"/>
      <c r="O1" s="10"/>
      <c r="P1" s="10"/>
      <c r="Q1" s="10"/>
      <c r="R1" s="9"/>
      <c r="S1" s="17"/>
      <c r="T1" s="17"/>
    </row>
    <row r="2" spans="1:20" ht="71.5" customHeight="1" thickBot="1" x14ac:dyDescent="0.5">
      <c r="A2" s="1" t="s">
        <v>417</v>
      </c>
      <c r="B2" s="18" t="s">
        <v>418</v>
      </c>
      <c r="C2" s="18" t="s">
        <v>419</v>
      </c>
      <c r="D2" s="18" t="s">
        <v>420</v>
      </c>
      <c r="E2" s="18" t="s">
        <v>421</v>
      </c>
      <c r="F2" s="18" t="s">
        <v>422</v>
      </c>
      <c r="G2" s="195" t="s">
        <v>423</v>
      </c>
      <c r="H2" s="120" t="s">
        <v>424</v>
      </c>
      <c r="I2" s="196" t="s">
        <v>425</v>
      </c>
      <c r="J2" s="196" t="s">
        <v>426</v>
      </c>
      <c r="K2" s="196" t="s">
        <v>427</v>
      </c>
      <c r="L2" s="197" t="s">
        <v>428</v>
      </c>
      <c r="M2" s="198" t="s">
        <v>429</v>
      </c>
      <c r="N2" s="156" t="s">
        <v>430</v>
      </c>
      <c r="O2" s="156" t="s">
        <v>431</v>
      </c>
      <c r="P2" s="156" t="s">
        <v>432</v>
      </c>
      <c r="Q2" s="156" t="s">
        <v>433</v>
      </c>
      <c r="R2" s="297" t="s">
        <v>434</v>
      </c>
      <c r="S2" s="191" t="s">
        <v>435</v>
      </c>
      <c r="T2" s="191" t="s">
        <v>77</v>
      </c>
    </row>
    <row r="3" spans="1:20" ht="44.5" customHeight="1" thickBot="1" x14ac:dyDescent="0.5">
      <c r="A3" s="27" t="s">
        <v>436</v>
      </c>
      <c r="B3" s="72" t="s">
        <v>437</v>
      </c>
      <c r="C3" s="72" t="s">
        <v>438</v>
      </c>
      <c r="D3" s="72" t="s">
        <v>439</v>
      </c>
      <c r="E3" s="72" t="s">
        <v>439</v>
      </c>
      <c r="F3" s="72" t="s">
        <v>439</v>
      </c>
      <c r="G3" s="199" t="s">
        <v>437</v>
      </c>
      <c r="H3" s="200" t="s">
        <v>437</v>
      </c>
      <c r="I3" s="201" t="s">
        <v>437</v>
      </c>
      <c r="J3" s="72" t="s">
        <v>438</v>
      </c>
      <c r="K3" s="201" t="s">
        <v>437</v>
      </c>
      <c r="L3" s="72" t="s">
        <v>439</v>
      </c>
      <c r="M3" s="202"/>
      <c r="N3" s="156"/>
      <c r="O3" s="156"/>
      <c r="P3" s="156"/>
      <c r="Q3" s="156"/>
      <c r="R3" s="297"/>
      <c r="S3" s="114"/>
      <c r="T3" s="90"/>
    </row>
    <row r="4" spans="1:20" ht="44.5" customHeight="1" thickBot="1" x14ac:dyDescent="0.5">
      <c r="A4" s="113" t="s">
        <v>440</v>
      </c>
      <c r="B4" s="72" t="s">
        <v>441</v>
      </c>
      <c r="C4" s="72" t="s">
        <v>441</v>
      </c>
      <c r="D4" s="72" t="s">
        <v>441</v>
      </c>
      <c r="E4" s="72" t="s">
        <v>441</v>
      </c>
      <c r="F4" s="72" t="s">
        <v>442</v>
      </c>
      <c r="G4" s="199" t="s">
        <v>441</v>
      </c>
      <c r="H4" s="200" t="s">
        <v>441</v>
      </c>
      <c r="I4" s="201" t="s">
        <v>441</v>
      </c>
      <c r="J4" s="201" t="s">
        <v>441</v>
      </c>
      <c r="K4" s="201" t="s">
        <v>441</v>
      </c>
      <c r="L4" s="201" t="s">
        <v>441</v>
      </c>
      <c r="M4" s="203"/>
      <c r="N4" s="149"/>
      <c r="O4" s="149">
        <f>COUNTIF(B3:L3,B3)</f>
        <v>5</v>
      </c>
      <c r="P4" s="149">
        <f>COUNTIF(B3:L3,D3)</f>
        <v>4</v>
      </c>
      <c r="Q4" s="149">
        <f>COUNTIF(B3:L3,J3)</f>
        <v>2</v>
      </c>
      <c r="R4" s="29"/>
      <c r="S4" s="114"/>
      <c r="T4" s="90"/>
    </row>
    <row r="5" spans="1:20" ht="45.65" customHeight="1" x14ac:dyDescent="0.45">
      <c r="A5" s="28" t="s">
        <v>85</v>
      </c>
      <c r="B5" s="31" t="s">
        <v>87</v>
      </c>
      <c r="C5" s="31" t="s">
        <v>87</v>
      </c>
      <c r="D5" s="31" t="s">
        <v>87</v>
      </c>
      <c r="E5" s="31" t="s">
        <v>86</v>
      </c>
      <c r="F5" s="31" t="s">
        <v>86</v>
      </c>
      <c r="G5" s="204" t="s">
        <v>86</v>
      </c>
      <c r="H5" s="121" t="s">
        <v>86</v>
      </c>
      <c r="I5" s="196" t="s">
        <v>87</v>
      </c>
      <c r="J5" s="196" t="s">
        <v>87</v>
      </c>
      <c r="K5" s="196" t="s">
        <v>87</v>
      </c>
      <c r="L5" s="197" t="s">
        <v>86</v>
      </c>
      <c r="M5" s="205"/>
      <c r="N5" s="149"/>
      <c r="O5" s="149"/>
      <c r="P5" s="149"/>
      <c r="Q5" s="149"/>
      <c r="R5" s="29"/>
      <c r="S5" s="35"/>
      <c r="T5" s="36"/>
    </row>
    <row r="6" spans="1:20" ht="45.65" customHeight="1" x14ac:dyDescent="0.45">
      <c r="A6" s="33" t="s">
        <v>78</v>
      </c>
      <c r="B6" s="23" t="s">
        <v>443</v>
      </c>
      <c r="C6" s="23" t="s">
        <v>443</v>
      </c>
      <c r="D6" s="23" t="s">
        <v>443</v>
      </c>
      <c r="E6" s="23" t="s">
        <v>444</v>
      </c>
      <c r="F6" s="23" t="s">
        <v>444</v>
      </c>
      <c r="G6" s="204" t="s">
        <v>445</v>
      </c>
      <c r="H6" s="121" t="s">
        <v>445</v>
      </c>
      <c r="I6" s="196" t="s">
        <v>445</v>
      </c>
      <c r="J6" s="196" t="s">
        <v>445</v>
      </c>
      <c r="K6" s="196" t="s">
        <v>445</v>
      </c>
      <c r="L6" s="197" t="s">
        <v>445</v>
      </c>
      <c r="M6" s="206"/>
      <c r="N6" s="149"/>
      <c r="O6" s="149"/>
      <c r="P6" s="149"/>
      <c r="Q6" s="149"/>
      <c r="R6" s="29"/>
      <c r="S6" s="207"/>
      <c r="T6" s="24"/>
    </row>
    <row r="7" spans="1:20" ht="33.65" customHeight="1" x14ac:dyDescent="0.45">
      <c r="A7" s="75" t="s">
        <v>446</v>
      </c>
      <c r="B7" s="76"/>
      <c r="C7" s="76"/>
      <c r="D7" s="76"/>
      <c r="E7" s="76"/>
      <c r="F7" s="77"/>
      <c r="G7" s="208"/>
      <c r="H7" s="124"/>
      <c r="I7" s="209"/>
      <c r="J7" s="209"/>
      <c r="K7" s="209"/>
      <c r="L7" s="210"/>
      <c r="M7" s="124"/>
      <c r="N7" s="168"/>
      <c r="O7" s="168"/>
      <c r="P7" s="168"/>
      <c r="Q7" s="168"/>
      <c r="R7" s="140"/>
      <c r="S7" s="78"/>
      <c r="T7" s="78"/>
    </row>
    <row r="8" spans="1:20" ht="14.5" customHeight="1" x14ac:dyDescent="0.45">
      <c r="A8" s="42" t="s">
        <v>447</v>
      </c>
      <c r="B8" s="43"/>
      <c r="C8" s="43"/>
      <c r="D8" s="43"/>
      <c r="E8" s="43"/>
      <c r="F8" s="43"/>
      <c r="G8" s="211"/>
      <c r="H8" s="123"/>
      <c r="I8" s="212"/>
      <c r="J8" s="212"/>
      <c r="K8" s="212"/>
      <c r="L8" s="213"/>
      <c r="M8" s="123"/>
      <c r="N8" s="44"/>
      <c r="O8" s="44"/>
      <c r="P8" s="44"/>
      <c r="Q8" s="44"/>
      <c r="R8" s="43"/>
      <c r="S8" s="41"/>
      <c r="T8" s="46"/>
    </row>
    <row r="9" spans="1:20" ht="14.5" customHeight="1" x14ac:dyDescent="0.45">
      <c r="A9" s="8" t="s">
        <v>448</v>
      </c>
      <c r="B9" s="12"/>
      <c r="C9" s="12"/>
      <c r="D9" s="12">
        <v>1</v>
      </c>
      <c r="E9" s="12"/>
      <c r="F9" s="12">
        <v>1</v>
      </c>
      <c r="G9" s="214"/>
      <c r="H9" s="122"/>
      <c r="I9" s="215">
        <v>1</v>
      </c>
      <c r="J9" s="215"/>
      <c r="K9" s="215"/>
      <c r="L9" s="216">
        <v>1</v>
      </c>
      <c r="M9" s="217">
        <f>SUM(A9:F9)</f>
        <v>2</v>
      </c>
      <c r="N9" s="13">
        <f>SUM(G9:L9)</f>
        <v>2</v>
      </c>
      <c r="O9" s="13">
        <f>SUMIF(B$3:L$3,$G$3, B9:L9)</f>
        <v>1</v>
      </c>
      <c r="P9" s="13">
        <f>SUMIF(B$3:L$3,$F$3, B9:L9)</f>
        <v>3</v>
      </c>
      <c r="Q9" s="13">
        <f>SUMIF(B$3:L$3,$C$3, B9:L9)</f>
        <v>0</v>
      </c>
      <c r="R9" s="12">
        <f>SUM(B9:L9)</f>
        <v>4</v>
      </c>
      <c r="S9" s="291" t="s">
        <v>449</v>
      </c>
      <c r="T9" s="73"/>
    </row>
    <row r="10" spans="1:20" ht="14.5" customHeight="1" x14ac:dyDescent="0.45">
      <c r="A10" s="37" t="s">
        <v>450</v>
      </c>
      <c r="B10" s="12"/>
      <c r="C10" s="12"/>
      <c r="D10" s="12"/>
      <c r="E10" s="12"/>
      <c r="F10" s="12">
        <v>1</v>
      </c>
      <c r="G10" s="214"/>
      <c r="H10" s="122"/>
      <c r="I10" s="215">
        <v>1</v>
      </c>
      <c r="J10" s="215"/>
      <c r="K10" s="215"/>
      <c r="L10" s="216">
        <v>1</v>
      </c>
      <c r="M10" s="217">
        <f t="shared" ref="M10:M33" si="0">SUM(A10:F10)</f>
        <v>1</v>
      </c>
      <c r="N10" s="13">
        <f t="shared" ref="N10:N73" si="1">SUM(G10:L10)</f>
        <v>2</v>
      </c>
      <c r="O10" s="13">
        <f t="shared" ref="O10:O33" si="2">SUMIF(B$3:L$3,$G$3, B10:L10)</f>
        <v>1</v>
      </c>
      <c r="P10" s="13">
        <f t="shared" ref="P10:P33" si="3">SUMIF(B$3:L$3,$F$3, B10:L10)</f>
        <v>2</v>
      </c>
      <c r="Q10" s="13">
        <f t="shared" ref="Q10:Q33" si="4">SUMIF(B$3:L$3,$C$3, B10:L10)</f>
        <v>0</v>
      </c>
      <c r="R10" s="12">
        <f t="shared" ref="R10:R54" si="5">SUM(B10:L10)</f>
        <v>3</v>
      </c>
      <c r="S10" s="291"/>
      <c r="T10" s="73"/>
    </row>
    <row r="11" spans="1:20" ht="14.5" customHeight="1" x14ac:dyDescent="0.45">
      <c r="A11" s="37" t="s">
        <v>451</v>
      </c>
      <c r="B11" s="12"/>
      <c r="C11" s="12"/>
      <c r="D11" s="12"/>
      <c r="E11" s="12"/>
      <c r="F11" s="12"/>
      <c r="G11" s="214"/>
      <c r="H11" s="122"/>
      <c r="I11" s="215">
        <v>1</v>
      </c>
      <c r="J11" s="215"/>
      <c r="K11" s="215"/>
      <c r="L11" s="216"/>
      <c r="M11" s="217">
        <f t="shared" si="0"/>
        <v>0</v>
      </c>
      <c r="N11" s="13">
        <f t="shared" si="1"/>
        <v>1</v>
      </c>
      <c r="O11" s="13">
        <f t="shared" si="2"/>
        <v>1</v>
      </c>
      <c r="P11" s="13">
        <f t="shared" si="3"/>
        <v>0</v>
      </c>
      <c r="Q11" s="13">
        <f t="shared" si="4"/>
        <v>0</v>
      </c>
      <c r="R11" s="12">
        <f t="shared" si="5"/>
        <v>1</v>
      </c>
      <c r="S11" s="291"/>
      <c r="T11" s="73"/>
    </row>
    <row r="12" spans="1:20" ht="14.5" customHeight="1" x14ac:dyDescent="0.45">
      <c r="A12" s="8" t="s">
        <v>452</v>
      </c>
      <c r="B12" s="12">
        <v>1</v>
      </c>
      <c r="C12" s="12">
        <v>1</v>
      </c>
      <c r="D12" s="12"/>
      <c r="E12" s="12">
        <v>1</v>
      </c>
      <c r="F12" s="12"/>
      <c r="G12" s="214">
        <v>1</v>
      </c>
      <c r="H12" s="122">
        <v>1</v>
      </c>
      <c r="I12" s="215"/>
      <c r="J12" s="215">
        <v>1</v>
      </c>
      <c r="K12" s="215">
        <v>1</v>
      </c>
      <c r="L12" s="216">
        <v>1</v>
      </c>
      <c r="M12" s="217">
        <f t="shared" si="0"/>
        <v>3</v>
      </c>
      <c r="N12" s="13">
        <f t="shared" si="1"/>
        <v>5</v>
      </c>
      <c r="O12" s="13">
        <f t="shared" si="2"/>
        <v>4</v>
      </c>
      <c r="P12" s="13">
        <f t="shared" si="3"/>
        <v>2</v>
      </c>
      <c r="Q12" s="13">
        <f t="shared" si="4"/>
        <v>2</v>
      </c>
      <c r="R12" s="12">
        <f t="shared" si="5"/>
        <v>8</v>
      </c>
      <c r="S12" s="291"/>
      <c r="T12" s="73"/>
    </row>
    <row r="13" spans="1:20" ht="14.5" customHeight="1" x14ac:dyDescent="0.45">
      <c r="A13" s="37" t="s">
        <v>453</v>
      </c>
      <c r="B13" s="12"/>
      <c r="C13" s="12"/>
      <c r="D13" s="12"/>
      <c r="E13" s="12">
        <v>1</v>
      </c>
      <c r="F13" s="12"/>
      <c r="G13" s="214"/>
      <c r="H13" s="122">
        <v>1</v>
      </c>
      <c r="I13" s="215"/>
      <c r="J13" s="215"/>
      <c r="K13" s="215"/>
      <c r="L13" s="216"/>
      <c r="M13" s="217">
        <f t="shared" si="0"/>
        <v>1</v>
      </c>
      <c r="N13" s="13">
        <f t="shared" si="1"/>
        <v>1</v>
      </c>
      <c r="O13" s="13">
        <f t="shared" si="2"/>
        <v>1</v>
      </c>
      <c r="P13" s="13">
        <f t="shared" si="3"/>
        <v>1</v>
      </c>
      <c r="Q13" s="13">
        <f t="shared" si="4"/>
        <v>0</v>
      </c>
      <c r="R13" s="12">
        <f t="shared" si="5"/>
        <v>2</v>
      </c>
      <c r="S13" s="291"/>
      <c r="T13" s="73" t="s">
        <v>454</v>
      </c>
    </row>
    <row r="14" spans="1:20" ht="16.5" x14ac:dyDescent="0.45">
      <c r="A14" s="37" t="s">
        <v>455</v>
      </c>
      <c r="B14" s="12">
        <v>1</v>
      </c>
      <c r="C14" s="12"/>
      <c r="D14" s="12"/>
      <c r="E14" s="12">
        <v>1</v>
      </c>
      <c r="F14" s="12"/>
      <c r="G14" s="214">
        <v>1</v>
      </c>
      <c r="H14" s="122">
        <v>1</v>
      </c>
      <c r="I14" s="215"/>
      <c r="J14" s="215">
        <v>1</v>
      </c>
      <c r="K14" s="215">
        <v>1</v>
      </c>
      <c r="L14" s="216">
        <v>1</v>
      </c>
      <c r="M14" s="217">
        <f t="shared" si="0"/>
        <v>2</v>
      </c>
      <c r="N14" s="13">
        <f t="shared" si="1"/>
        <v>5</v>
      </c>
      <c r="O14" s="13">
        <f t="shared" si="2"/>
        <v>4</v>
      </c>
      <c r="P14" s="13">
        <f t="shared" si="3"/>
        <v>2</v>
      </c>
      <c r="Q14" s="13">
        <f t="shared" si="4"/>
        <v>1</v>
      </c>
      <c r="R14" s="12">
        <f t="shared" si="5"/>
        <v>7</v>
      </c>
      <c r="S14" s="291"/>
      <c r="T14" s="73"/>
    </row>
    <row r="15" spans="1:20" ht="16.5" x14ac:dyDescent="0.45">
      <c r="A15" s="37" t="s">
        <v>456</v>
      </c>
      <c r="B15" s="12"/>
      <c r="C15" s="12">
        <v>1</v>
      </c>
      <c r="D15" s="12"/>
      <c r="E15" s="12"/>
      <c r="F15" s="12"/>
      <c r="G15" s="214"/>
      <c r="H15" s="122"/>
      <c r="I15" s="215"/>
      <c r="J15" s="215"/>
      <c r="K15" s="215"/>
      <c r="L15" s="216"/>
      <c r="M15" s="217">
        <f t="shared" si="0"/>
        <v>1</v>
      </c>
      <c r="N15" s="13">
        <f t="shared" si="1"/>
        <v>0</v>
      </c>
      <c r="O15" s="13">
        <f t="shared" si="2"/>
        <v>0</v>
      </c>
      <c r="P15" s="13">
        <f t="shared" si="3"/>
        <v>0</v>
      </c>
      <c r="Q15" s="13">
        <f t="shared" si="4"/>
        <v>1</v>
      </c>
      <c r="R15" s="12">
        <f t="shared" si="5"/>
        <v>1</v>
      </c>
      <c r="S15" s="291"/>
      <c r="T15" s="73"/>
    </row>
    <row r="16" spans="1:20" ht="16.5" x14ac:dyDescent="0.45">
      <c r="A16" s="37" t="s">
        <v>457</v>
      </c>
      <c r="B16" s="12"/>
      <c r="C16" s="12"/>
      <c r="D16" s="12"/>
      <c r="E16" s="12"/>
      <c r="F16" s="12"/>
      <c r="G16" s="214"/>
      <c r="H16" s="122"/>
      <c r="I16" s="215"/>
      <c r="J16" s="215">
        <v>1</v>
      </c>
      <c r="K16" s="215"/>
      <c r="L16" s="216"/>
      <c r="M16" s="217">
        <f t="shared" si="0"/>
        <v>0</v>
      </c>
      <c r="N16" s="13">
        <f t="shared" si="1"/>
        <v>1</v>
      </c>
      <c r="O16" s="13">
        <f t="shared" si="2"/>
        <v>0</v>
      </c>
      <c r="P16" s="13">
        <f t="shared" si="3"/>
        <v>0</v>
      </c>
      <c r="Q16" s="13">
        <f t="shared" si="4"/>
        <v>1</v>
      </c>
      <c r="R16" s="12">
        <f t="shared" si="5"/>
        <v>1</v>
      </c>
      <c r="S16" s="291"/>
      <c r="T16" s="73"/>
    </row>
    <row r="17" spans="1:20" ht="16.5" customHeight="1" x14ac:dyDescent="0.45">
      <c r="A17" s="37" t="s">
        <v>458</v>
      </c>
      <c r="B17" s="12"/>
      <c r="C17" s="12"/>
      <c r="D17" s="12"/>
      <c r="E17" s="12"/>
      <c r="F17" s="12"/>
      <c r="G17" s="214"/>
      <c r="H17" s="122">
        <v>1</v>
      </c>
      <c r="I17" s="215"/>
      <c r="J17" s="215">
        <v>1</v>
      </c>
      <c r="K17" s="215"/>
      <c r="L17" s="216">
        <v>1</v>
      </c>
      <c r="M17" s="217">
        <f t="shared" si="0"/>
        <v>0</v>
      </c>
      <c r="N17" s="13">
        <f t="shared" si="1"/>
        <v>3</v>
      </c>
      <c r="O17" s="13">
        <f t="shared" si="2"/>
        <v>1</v>
      </c>
      <c r="P17" s="13">
        <f t="shared" si="3"/>
        <v>1</v>
      </c>
      <c r="Q17" s="13">
        <f t="shared" si="4"/>
        <v>1</v>
      </c>
      <c r="R17" s="12">
        <f t="shared" si="5"/>
        <v>3</v>
      </c>
      <c r="S17" s="291"/>
      <c r="T17" s="73" t="s">
        <v>459</v>
      </c>
    </row>
    <row r="18" spans="1:20" ht="16.5" x14ac:dyDescent="0.45">
      <c r="A18" s="8" t="s">
        <v>460</v>
      </c>
      <c r="B18" s="12"/>
      <c r="C18" s="12"/>
      <c r="D18" s="12"/>
      <c r="E18" s="12"/>
      <c r="F18" s="12"/>
      <c r="G18" s="214">
        <v>1</v>
      </c>
      <c r="H18" s="122">
        <v>1</v>
      </c>
      <c r="I18" s="215">
        <v>1</v>
      </c>
      <c r="J18" s="215">
        <v>1</v>
      </c>
      <c r="K18" s="215">
        <v>1</v>
      </c>
      <c r="L18" s="216">
        <v>1</v>
      </c>
      <c r="M18" s="217">
        <f t="shared" si="0"/>
        <v>0</v>
      </c>
      <c r="N18" s="13">
        <f t="shared" si="1"/>
        <v>6</v>
      </c>
      <c r="O18" s="13">
        <f t="shared" si="2"/>
        <v>4</v>
      </c>
      <c r="P18" s="13">
        <f t="shared" si="3"/>
        <v>1</v>
      </c>
      <c r="Q18" s="13">
        <f t="shared" si="4"/>
        <v>1</v>
      </c>
      <c r="R18" s="12">
        <f t="shared" si="5"/>
        <v>6</v>
      </c>
      <c r="S18" s="291"/>
      <c r="T18" s="73"/>
    </row>
    <row r="19" spans="1:20" ht="16.5" x14ac:dyDescent="0.45">
      <c r="A19" s="37" t="s">
        <v>461</v>
      </c>
      <c r="B19" s="12"/>
      <c r="C19" s="12"/>
      <c r="D19" s="12"/>
      <c r="E19" s="12"/>
      <c r="F19" s="12"/>
      <c r="G19" s="214">
        <v>1</v>
      </c>
      <c r="H19" s="122"/>
      <c r="I19" s="215">
        <v>1</v>
      </c>
      <c r="J19" s="215"/>
      <c r="K19" s="215"/>
      <c r="L19" s="216"/>
      <c r="M19" s="217">
        <f t="shared" si="0"/>
        <v>0</v>
      </c>
      <c r="N19" s="13">
        <f t="shared" si="1"/>
        <v>2</v>
      </c>
      <c r="O19" s="13">
        <f t="shared" si="2"/>
        <v>2</v>
      </c>
      <c r="P19" s="13">
        <f t="shared" si="3"/>
        <v>0</v>
      </c>
      <c r="Q19" s="13">
        <f t="shared" si="4"/>
        <v>0</v>
      </c>
      <c r="R19" s="12">
        <f t="shared" si="5"/>
        <v>2</v>
      </c>
      <c r="S19" s="291"/>
      <c r="T19" s="73"/>
    </row>
    <row r="20" spans="1:20" ht="14.5" customHeight="1" x14ac:dyDescent="0.45">
      <c r="A20" s="8" t="s">
        <v>462</v>
      </c>
      <c r="B20" s="12"/>
      <c r="C20" s="12">
        <v>1</v>
      </c>
      <c r="D20" s="12"/>
      <c r="E20" s="12"/>
      <c r="F20" s="12">
        <v>1</v>
      </c>
      <c r="G20" s="214"/>
      <c r="H20" s="122"/>
      <c r="I20" s="215"/>
      <c r="J20" s="215"/>
      <c r="K20" s="215"/>
      <c r="L20" s="216"/>
      <c r="M20" s="217">
        <f t="shared" si="0"/>
        <v>2</v>
      </c>
      <c r="N20" s="13">
        <f t="shared" si="1"/>
        <v>0</v>
      </c>
      <c r="O20" s="13">
        <f t="shared" si="2"/>
        <v>0</v>
      </c>
      <c r="P20" s="13">
        <f t="shared" si="3"/>
        <v>1</v>
      </c>
      <c r="Q20" s="13">
        <f t="shared" si="4"/>
        <v>1</v>
      </c>
      <c r="R20" s="12">
        <f t="shared" si="5"/>
        <v>2</v>
      </c>
      <c r="S20" s="291"/>
      <c r="T20" s="73"/>
    </row>
    <row r="21" spans="1:20" ht="14.5" customHeight="1" x14ac:dyDescent="0.45">
      <c r="A21" s="37" t="s">
        <v>463</v>
      </c>
      <c r="B21" s="12"/>
      <c r="C21" s="12"/>
      <c r="D21" s="12"/>
      <c r="E21" s="12"/>
      <c r="F21" s="12">
        <v>1</v>
      </c>
      <c r="G21" s="214"/>
      <c r="H21" s="122"/>
      <c r="I21" s="215"/>
      <c r="J21" s="215"/>
      <c r="K21" s="215"/>
      <c r="L21" s="216"/>
      <c r="M21" s="217">
        <f t="shared" si="0"/>
        <v>1</v>
      </c>
      <c r="N21" s="13">
        <f t="shared" si="1"/>
        <v>0</v>
      </c>
      <c r="O21" s="13">
        <f t="shared" si="2"/>
        <v>0</v>
      </c>
      <c r="P21" s="13">
        <f t="shared" si="3"/>
        <v>1</v>
      </c>
      <c r="Q21" s="13">
        <f t="shared" si="4"/>
        <v>0</v>
      </c>
      <c r="R21" s="12">
        <f t="shared" si="5"/>
        <v>1</v>
      </c>
      <c r="S21" s="291"/>
      <c r="T21" s="73"/>
    </row>
    <row r="22" spans="1:20" ht="14.5" customHeight="1" x14ac:dyDescent="0.45">
      <c r="A22" s="37" t="s">
        <v>464</v>
      </c>
      <c r="B22" s="12"/>
      <c r="C22" s="12"/>
      <c r="D22" s="12"/>
      <c r="E22" s="12"/>
      <c r="F22" s="12">
        <v>1</v>
      </c>
      <c r="G22" s="214"/>
      <c r="H22" s="122"/>
      <c r="I22" s="215"/>
      <c r="J22" s="215"/>
      <c r="K22" s="215"/>
      <c r="L22" s="216"/>
      <c r="M22" s="217">
        <f t="shared" si="0"/>
        <v>1</v>
      </c>
      <c r="N22" s="13">
        <f t="shared" si="1"/>
        <v>0</v>
      </c>
      <c r="O22" s="13">
        <f t="shared" si="2"/>
        <v>0</v>
      </c>
      <c r="P22" s="13">
        <f t="shared" si="3"/>
        <v>1</v>
      </c>
      <c r="Q22" s="13">
        <f t="shared" si="4"/>
        <v>0</v>
      </c>
      <c r="R22" s="12">
        <f t="shared" si="5"/>
        <v>1</v>
      </c>
      <c r="S22" s="291"/>
      <c r="T22" s="73"/>
    </row>
    <row r="23" spans="1:20" ht="14.5" customHeight="1" x14ac:dyDescent="0.45">
      <c r="A23" s="37" t="s">
        <v>465</v>
      </c>
      <c r="B23" s="12"/>
      <c r="C23" s="12"/>
      <c r="D23" s="12"/>
      <c r="E23" s="12"/>
      <c r="F23" s="12">
        <v>1</v>
      </c>
      <c r="G23" s="214"/>
      <c r="H23" s="122"/>
      <c r="I23" s="215"/>
      <c r="J23" s="215"/>
      <c r="K23" s="215"/>
      <c r="L23" s="216"/>
      <c r="M23" s="217">
        <f t="shared" si="0"/>
        <v>1</v>
      </c>
      <c r="N23" s="13">
        <f t="shared" si="1"/>
        <v>0</v>
      </c>
      <c r="O23" s="13">
        <f t="shared" si="2"/>
        <v>0</v>
      </c>
      <c r="P23" s="13">
        <f t="shared" si="3"/>
        <v>1</v>
      </c>
      <c r="Q23" s="13">
        <f t="shared" si="4"/>
        <v>0</v>
      </c>
      <c r="R23" s="12">
        <f t="shared" si="5"/>
        <v>1</v>
      </c>
      <c r="S23" s="291"/>
      <c r="T23" s="73"/>
    </row>
    <row r="24" spans="1:20" ht="14.5" customHeight="1" x14ac:dyDescent="0.45">
      <c r="A24" s="37" t="s">
        <v>466</v>
      </c>
      <c r="B24" s="12"/>
      <c r="C24" s="12"/>
      <c r="D24" s="12"/>
      <c r="E24" s="12"/>
      <c r="F24" s="12">
        <v>1</v>
      </c>
      <c r="G24" s="214"/>
      <c r="H24" s="122"/>
      <c r="I24" s="215"/>
      <c r="J24" s="215"/>
      <c r="K24" s="215"/>
      <c r="L24" s="216"/>
      <c r="M24" s="217">
        <f t="shared" si="0"/>
        <v>1</v>
      </c>
      <c r="N24" s="13">
        <f t="shared" si="1"/>
        <v>0</v>
      </c>
      <c r="O24" s="13">
        <f t="shared" si="2"/>
        <v>0</v>
      </c>
      <c r="P24" s="13">
        <f t="shared" si="3"/>
        <v>1</v>
      </c>
      <c r="Q24" s="13">
        <f t="shared" si="4"/>
        <v>0</v>
      </c>
      <c r="R24" s="12">
        <f t="shared" si="5"/>
        <v>1</v>
      </c>
      <c r="S24" s="291"/>
      <c r="T24" s="73"/>
    </row>
    <row r="25" spans="1:20" ht="14.5" customHeight="1" x14ac:dyDescent="0.45">
      <c r="A25" s="37" t="s">
        <v>467</v>
      </c>
      <c r="B25" s="12"/>
      <c r="C25" s="12"/>
      <c r="D25" s="12"/>
      <c r="E25" s="12"/>
      <c r="F25" s="12">
        <v>1</v>
      </c>
      <c r="G25" s="214"/>
      <c r="H25" s="122"/>
      <c r="I25" s="215"/>
      <c r="J25" s="215"/>
      <c r="K25" s="215"/>
      <c r="L25" s="216"/>
      <c r="M25" s="217">
        <f t="shared" si="0"/>
        <v>1</v>
      </c>
      <c r="N25" s="13">
        <f t="shared" si="1"/>
        <v>0</v>
      </c>
      <c r="O25" s="13">
        <f t="shared" si="2"/>
        <v>0</v>
      </c>
      <c r="P25" s="13">
        <f t="shared" si="3"/>
        <v>1</v>
      </c>
      <c r="Q25" s="13">
        <f t="shared" si="4"/>
        <v>0</v>
      </c>
      <c r="R25" s="12">
        <f t="shared" si="5"/>
        <v>1</v>
      </c>
      <c r="S25" s="291"/>
      <c r="T25" s="73"/>
    </row>
    <row r="26" spans="1:20" ht="14.5" customHeight="1" x14ac:dyDescent="0.45">
      <c r="A26" s="37" t="s">
        <v>468</v>
      </c>
      <c r="B26" s="12"/>
      <c r="C26" s="12"/>
      <c r="D26" s="12"/>
      <c r="E26" s="12"/>
      <c r="F26" s="12">
        <v>1</v>
      </c>
      <c r="G26" s="214"/>
      <c r="H26" s="122"/>
      <c r="I26" s="215"/>
      <c r="J26" s="215"/>
      <c r="K26" s="215"/>
      <c r="L26" s="216"/>
      <c r="M26" s="217">
        <f t="shared" si="0"/>
        <v>1</v>
      </c>
      <c r="N26" s="13">
        <f t="shared" si="1"/>
        <v>0</v>
      </c>
      <c r="O26" s="13">
        <f t="shared" si="2"/>
        <v>0</v>
      </c>
      <c r="P26" s="13">
        <f t="shared" si="3"/>
        <v>1</v>
      </c>
      <c r="Q26" s="13">
        <f t="shared" si="4"/>
        <v>0</v>
      </c>
      <c r="R26" s="12">
        <f t="shared" si="5"/>
        <v>1</v>
      </c>
      <c r="S26" s="291"/>
      <c r="T26" s="73"/>
    </row>
    <row r="27" spans="1:20" ht="14.5" customHeight="1" x14ac:dyDescent="0.45">
      <c r="A27" s="37" t="s">
        <v>469</v>
      </c>
      <c r="B27" s="12"/>
      <c r="C27" s="12"/>
      <c r="D27" s="12"/>
      <c r="E27" s="12"/>
      <c r="F27" s="12">
        <v>1</v>
      </c>
      <c r="G27" s="214"/>
      <c r="H27" s="122"/>
      <c r="I27" s="215"/>
      <c r="J27" s="215"/>
      <c r="K27" s="215"/>
      <c r="L27" s="216"/>
      <c r="M27" s="217">
        <f t="shared" si="0"/>
        <v>1</v>
      </c>
      <c r="N27" s="13">
        <f t="shared" si="1"/>
        <v>0</v>
      </c>
      <c r="O27" s="13">
        <f t="shared" si="2"/>
        <v>0</v>
      </c>
      <c r="P27" s="13">
        <f t="shared" si="3"/>
        <v>1</v>
      </c>
      <c r="Q27" s="13">
        <f t="shared" si="4"/>
        <v>0</v>
      </c>
      <c r="R27" s="12">
        <f t="shared" si="5"/>
        <v>1</v>
      </c>
      <c r="S27" s="291"/>
      <c r="T27" s="73"/>
    </row>
    <row r="28" spans="1:20" ht="14.5" customHeight="1" x14ac:dyDescent="0.45">
      <c r="A28" s="8" t="s">
        <v>470</v>
      </c>
      <c r="B28" s="12"/>
      <c r="C28" s="12">
        <v>1</v>
      </c>
      <c r="D28" s="12">
        <v>1</v>
      </c>
      <c r="E28" s="12">
        <v>1</v>
      </c>
      <c r="F28" s="12">
        <v>1</v>
      </c>
      <c r="G28" s="214"/>
      <c r="H28" s="122"/>
      <c r="I28" s="215">
        <v>1</v>
      </c>
      <c r="J28" s="215"/>
      <c r="K28" s="215"/>
      <c r="L28" s="216"/>
      <c r="M28" s="217">
        <f t="shared" si="0"/>
        <v>4</v>
      </c>
      <c r="N28" s="13">
        <f t="shared" si="1"/>
        <v>1</v>
      </c>
      <c r="O28" s="13">
        <f t="shared" si="2"/>
        <v>1</v>
      </c>
      <c r="P28" s="13">
        <f t="shared" si="3"/>
        <v>3</v>
      </c>
      <c r="Q28" s="13">
        <f t="shared" si="4"/>
        <v>1</v>
      </c>
      <c r="R28" s="12">
        <f t="shared" si="5"/>
        <v>5</v>
      </c>
      <c r="S28" s="291"/>
      <c r="T28" s="73"/>
    </row>
    <row r="29" spans="1:20" ht="14.5" customHeight="1" x14ac:dyDescent="0.45">
      <c r="A29" s="37" t="s">
        <v>471</v>
      </c>
      <c r="B29" s="12"/>
      <c r="C29" s="12">
        <v>1</v>
      </c>
      <c r="D29" s="12">
        <v>1</v>
      </c>
      <c r="E29" s="12"/>
      <c r="F29" s="12"/>
      <c r="G29" s="214"/>
      <c r="H29" s="122"/>
      <c r="I29" s="215"/>
      <c r="J29" s="215"/>
      <c r="K29" s="215"/>
      <c r="L29" s="216"/>
      <c r="M29" s="217">
        <f t="shared" si="0"/>
        <v>2</v>
      </c>
      <c r="N29" s="13">
        <f t="shared" si="1"/>
        <v>0</v>
      </c>
      <c r="O29" s="13">
        <f t="shared" si="2"/>
        <v>0</v>
      </c>
      <c r="P29" s="13">
        <f t="shared" si="3"/>
        <v>1</v>
      </c>
      <c r="Q29" s="13">
        <f t="shared" si="4"/>
        <v>1</v>
      </c>
      <c r="R29" s="12">
        <f t="shared" si="5"/>
        <v>2</v>
      </c>
      <c r="S29" s="291"/>
      <c r="T29" s="73"/>
    </row>
    <row r="30" spans="1:20" ht="14.5" customHeight="1" x14ac:dyDescent="0.45">
      <c r="A30" s="37" t="s">
        <v>472</v>
      </c>
      <c r="B30" s="12"/>
      <c r="C30" s="12">
        <v>1</v>
      </c>
      <c r="D30" s="12"/>
      <c r="E30" s="12">
        <v>1</v>
      </c>
      <c r="F30" s="12">
        <v>1</v>
      </c>
      <c r="G30" s="214"/>
      <c r="H30" s="122"/>
      <c r="I30" s="215"/>
      <c r="J30" s="215"/>
      <c r="K30" s="215"/>
      <c r="L30" s="216"/>
      <c r="M30" s="217">
        <f t="shared" si="0"/>
        <v>3</v>
      </c>
      <c r="N30" s="13">
        <f t="shared" si="1"/>
        <v>0</v>
      </c>
      <c r="O30" s="13">
        <f t="shared" si="2"/>
        <v>0</v>
      </c>
      <c r="P30" s="13">
        <f t="shared" si="3"/>
        <v>2</v>
      </c>
      <c r="Q30" s="13">
        <f t="shared" si="4"/>
        <v>1</v>
      </c>
      <c r="R30" s="12">
        <f t="shared" si="5"/>
        <v>3</v>
      </c>
      <c r="S30" s="291"/>
      <c r="T30" s="73"/>
    </row>
    <row r="31" spans="1:20" ht="14.5" customHeight="1" x14ac:dyDescent="0.45">
      <c r="A31" s="37" t="s">
        <v>473</v>
      </c>
      <c r="B31" s="12"/>
      <c r="C31" s="12"/>
      <c r="D31" s="12"/>
      <c r="E31" s="12"/>
      <c r="F31" s="12">
        <v>1</v>
      </c>
      <c r="G31" s="214"/>
      <c r="H31" s="122"/>
      <c r="I31" s="215"/>
      <c r="J31" s="215"/>
      <c r="K31" s="215"/>
      <c r="L31" s="216"/>
      <c r="M31" s="217">
        <f t="shared" si="0"/>
        <v>1</v>
      </c>
      <c r="N31" s="13">
        <f t="shared" si="1"/>
        <v>0</v>
      </c>
      <c r="O31" s="13">
        <f t="shared" si="2"/>
        <v>0</v>
      </c>
      <c r="P31" s="13">
        <f t="shared" si="3"/>
        <v>1</v>
      </c>
      <c r="Q31" s="13">
        <f t="shared" si="4"/>
        <v>0</v>
      </c>
      <c r="R31" s="12">
        <f t="shared" si="5"/>
        <v>1</v>
      </c>
      <c r="S31" s="291"/>
      <c r="T31" s="73"/>
    </row>
    <row r="32" spans="1:20" ht="14.5" customHeight="1" x14ac:dyDescent="0.45">
      <c r="A32" s="37" t="s">
        <v>474</v>
      </c>
      <c r="B32" s="12"/>
      <c r="C32" s="12">
        <v>1</v>
      </c>
      <c r="D32" s="12"/>
      <c r="E32" s="12"/>
      <c r="F32" s="12"/>
      <c r="G32" s="214"/>
      <c r="H32" s="122"/>
      <c r="I32" s="215">
        <v>1</v>
      </c>
      <c r="J32" s="215"/>
      <c r="K32" s="215"/>
      <c r="L32" s="216"/>
      <c r="M32" s="217">
        <f t="shared" si="0"/>
        <v>1</v>
      </c>
      <c r="N32" s="13">
        <f t="shared" si="1"/>
        <v>1</v>
      </c>
      <c r="O32" s="13">
        <f t="shared" si="2"/>
        <v>1</v>
      </c>
      <c r="P32" s="13">
        <f t="shared" si="3"/>
        <v>0</v>
      </c>
      <c r="Q32" s="13">
        <f t="shared" si="4"/>
        <v>1</v>
      </c>
      <c r="R32" s="12">
        <f t="shared" si="5"/>
        <v>2</v>
      </c>
      <c r="S32" s="291"/>
      <c r="T32" s="73"/>
    </row>
    <row r="33" spans="1:20" ht="14.5" customHeight="1" x14ac:dyDescent="0.45">
      <c r="A33" s="8" t="s">
        <v>475</v>
      </c>
      <c r="B33" s="12"/>
      <c r="C33" s="12"/>
      <c r="D33" s="12"/>
      <c r="E33" s="12"/>
      <c r="F33" s="12"/>
      <c r="G33" s="214"/>
      <c r="H33" s="122"/>
      <c r="I33" s="215"/>
      <c r="J33" s="215">
        <v>1</v>
      </c>
      <c r="K33" s="215"/>
      <c r="L33" s="216"/>
      <c r="M33" s="217">
        <f t="shared" si="0"/>
        <v>0</v>
      </c>
      <c r="N33" s="13">
        <f t="shared" si="1"/>
        <v>1</v>
      </c>
      <c r="O33" s="13">
        <f t="shared" si="2"/>
        <v>0</v>
      </c>
      <c r="P33" s="13">
        <f t="shared" si="3"/>
        <v>0</v>
      </c>
      <c r="Q33" s="13">
        <f t="shared" si="4"/>
        <v>1</v>
      </c>
      <c r="R33" s="12">
        <f t="shared" si="5"/>
        <v>1</v>
      </c>
      <c r="S33" s="291"/>
      <c r="T33" s="73"/>
    </row>
    <row r="34" spans="1:20" ht="14.5" customHeight="1" x14ac:dyDescent="0.45">
      <c r="A34" s="42" t="s">
        <v>476</v>
      </c>
      <c r="B34" s="43"/>
      <c r="C34" s="43"/>
      <c r="D34" s="43"/>
      <c r="E34" s="43"/>
      <c r="F34" s="43"/>
      <c r="G34" s="211"/>
      <c r="H34" s="123"/>
      <c r="I34" s="212"/>
      <c r="J34" s="212"/>
      <c r="K34" s="212"/>
      <c r="L34" s="213"/>
      <c r="M34" s="123"/>
      <c r="N34" s="123"/>
      <c r="O34" s="123"/>
      <c r="P34" s="123"/>
      <c r="Q34" s="123"/>
      <c r="R34" s="43"/>
      <c r="S34" s="291"/>
      <c r="T34" s="73"/>
    </row>
    <row r="35" spans="1:20" ht="14.5" customHeight="1" x14ac:dyDescent="0.45">
      <c r="A35" s="8" t="s">
        <v>477</v>
      </c>
      <c r="B35" s="12"/>
      <c r="C35" s="12"/>
      <c r="D35" s="12"/>
      <c r="E35" s="12"/>
      <c r="F35" s="12">
        <v>1</v>
      </c>
      <c r="G35" s="214"/>
      <c r="H35" s="122">
        <v>1</v>
      </c>
      <c r="I35" s="215"/>
      <c r="J35" s="215"/>
      <c r="K35" s="215"/>
      <c r="L35" s="216"/>
      <c r="M35" s="217">
        <f>SUM(A35:F35)</f>
        <v>1</v>
      </c>
      <c r="N35" s="13">
        <f t="shared" si="1"/>
        <v>1</v>
      </c>
      <c r="O35" s="13">
        <f t="shared" ref="O35:O36" si="6">SUMIF(B$3:L$3,$G$3, B35:L35)</f>
        <v>1</v>
      </c>
      <c r="P35" s="13">
        <f t="shared" ref="P35:P36" si="7">SUMIF(B$3:L$3,$F$3, B35:L35)</f>
        <v>1</v>
      </c>
      <c r="Q35" s="13">
        <f t="shared" ref="Q35:Q36" si="8">SUMIF(B$3:L$3,$C$3, B35:L35)</f>
        <v>0</v>
      </c>
      <c r="R35" s="12">
        <f t="shared" si="5"/>
        <v>2</v>
      </c>
      <c r="S35" s="291"/>
      <c r="T35" s="73"/>
    </row>
    <row r="36" spans="1:20" ht="14.5" customHeight="1" x14ac:dyDescent="0.45">
      <c r="A36" s="8" t="s">
        <v>478</v>
      </c>
      <c r="B36" s="12">
        <v>1</v>
      </c>
      <c r="C36" s="12"/>
      <c r="D36" s="12"/>
      <c r="E36" s="12"/>
      <c r="F36" s="12"/>
      <c r="G36" s="214"/>
      <c r="H36" s="122"/>
      <c r="I36" s="215"/>
      <c r="J36" s="215"/>
      <c r="K36" s="215"/>
      <c r="L36" s="216"/>
      <c r="M36" s="217">
        <f>SUM(A36:F36)</f>
        <v>1</v>
      </c>
      <c r="N36" s="13">
        <f t="shared" si="1"/>
        <v>0</v>
      </c>
      <c r="O36" s="13">
        <f t="shared" si="6"/>
        <v>1</v>
      </c>
      <c r="P36" s="13">
        <f t="shared" si="7"/>
        <v>0</v>
      </c>
      <c r="Q36" s="13">
        <f t="shared" si="8"/>
        <v>0</v>
      </c>
      <c r="R36" s="12">
        <f t="shared" si="5"/>
        <v>1</v>
      </c>
      <c r="S36" s="291"/>
      <c r="T36" s="73"/>
    </row>
    <row r="37" spans="1:20" ht="14.5" customHeight="1" x14ac:dyDescent="0.45">
      <c r="A37" s="42" t="s">
        <v>479</v>
      </c>
      <c r="B37" s="43"/>
      <c r="C37" s="43"/>
      <c r="D37" s="43"/>
      <c r="E37" s="43"/>
      <c r="F37" s="43"/>
      <c r="G37" s="211"/>
      <c r="H37" s="123"/>
      <c r="I37" s="212"/>
      <c r="J37" s="212"/>
      <c r="K37" s="212"/>
      <c r="L37" s="213"/>
      <c r="M37" s="123"/>
      <c r="N37" s="123"/>
      <c r="O37" s="123"/>
      <c r="P37" s="123"/>
      <c r="Q37" s="123"/>
      <c r="R37" s="43"/>
      <c r="S37" s="291"/>
      <c r="T37" s="73"/>
    </row>
    <row r="38" spans="1:20" ht="14.5" customHeight="1" x14ac:dyDescent="0.45">
      <c r="A38" s="8" t="s">
        <v>480</v>
      </c>
      <c r="B38" s="12">
        <v>1</v>
      </c>
      <c r="C38" s="12">
        <v>1</v>
      </c>
      <c r="D38" s="12">
        <v>1</v>
      </c>
      <c r="E38" s="12"/>
      <c r="F38" s="12">
        <v>1</v>
      </c>
      <c r="G38" s="214"/>
      <c r="H38" s="122">
        <v>1</v>
      </c>
      <c r="I38" s="215"/>
      <c r="J38" s="215">
        <v>1</v>
      </c>
      <c r="K38" s="215"/>
      <c r="L38" s="216"/>
      <c r="M38" s="217">
        <f t="shared" ref="M38:M47" si="9">SUM(A38:F38)</f>
        <v>4</v>
      </c>
      <c r="N38" s="13">
        <f t="shared" si="1"/>
        <v>2</v>
      </c>
      <c r="O38" s="13">
        <f t="shared" ref="O38:O47" si="10">SUMIF(B$3:L$3,$G$3, B38:L38)</f>
        <v>2</v>
      </c>
      <c r="P38" s="13">
        <f t="shared" ref="P38:P47" si="11">SUMIF(B$3:L$3,$F$3, B38:L38)</f>
        <v>2</v>
      </c>
      <c r="Q38" s="13">
        <f t="shared" ref="Q38:Q47" si="12">SUMIF(B$3:L$3,$C$3, B38:L38)</f>
        <v>2</v>
      </c>
      <c r="R38" s="12">
        <f t="shared" si="5"/>
        <v>6</v>
      </c>
      <c r="S38" s="291"/>
      <c r="T38" s="73"/>
    </row>
    <row r="39" spans="1:20" ht="14.5" customHeight="1" x14ac:dyDescent="0.45">
      <c r="A39" s="37" t="s">
        <v>481</v>
      </c>
      <c r="B39" s="12"/>
      <c r="C39" s="12"/>
      <c r="D39" s="12">
        <v>1</v>
      </c>
      <c r="E39" s="12"/>
      <c r="F39" s="12">
        <v>1</v>
      </c>
      <c r="G39" s="214"/>
      <c r="H39" s="122"/>
      <c r="I39" s="215"/>
      <c r="J39" s="215"/>
      <c r="K39" s="215"/>
      <c r="L39" s="216"/>
      <c r="M39" s="217">
        <f t="shared" si="9"/>
        <v>2</v>
      </c>
      <c r="N39" s="13">
        <f t="shared" si="1"/>
        <v>0</v>
      </c>
      <c r="O39" s="13">
        <f t="shared" si="10"/>
        <v>0</v>
      </c>
      <c r="P39" s="13">
        <f t="shared" si="11"/>
        <v>2</v>
      </c>
      <c r="Q39" s="13">
        <f t="shared" si="12"/>
        <v>0</v>
      </c>
      <c r="R39" s="12">
        <f t="shared" si="5"/>
        <v>2</v>
      </c>
      <c r="S39" s="291"/>
      <c r="T39" s="73"/>
    </row>
    <row r="40" spans="1:20" ht="14.5" customHeight="1" x14ac:dyDescent="0.45">
      <c r="A40" s="37" t="s">
        <v>482</v>
      </c>
      <c r="B40" s="12"/>
      <c r="C40" s="12">
        <v>1</v>
      </c>
      <c r="D40" s="12"/>
      <c r="E40" s="12"/>
      <c r="F40" s="12"/>
      <c r="G40" s="214"/>
      <c r="H40" s="122"/>
      <c r="I40" s="215"/>
      <c r="J40" s="215"/>
      <c r="K40" s="215"/>
      <c r="L40" s="216"/>
      <c r="M40" s="217">
        <f t="shared" si="9"/>
        <v>1</v>
      </c>
      <c r="N40" s="13">
        <f t="shared" si="1"/>
        <v>0</v>
      </c>
      <c r="O40" s="13">
        <f t="shared" si="10"/>
        <v>0</v>
      </c>
      <c r="P40" s="13">
        <f t="shared" si="11"/>
        <v>0</v>
      </c>
      <c r="Q40" s="13">
        <f t="shared" si="12"/>
        <v>1</v>
      </c>
      <c r="R40" s="12">
        <f t="shared" si="5"/>
        <v>1</v>
      </c>
      <c r="S40" s="291"/>
      <c r="T40" s="73"/>
    </row>
    <row r="41" spans="1:20" ht="14.5" customHeight="1" x14ac:dyDescent="0.45">
      <c r="A41" s="37" t="s">
        <v>483</v>
      </c>
      <c r="B41" s="12">
        <v>1</v>
      </c>
      <c r="C41" s="12"/>
      <c r="D41" s="12"/>
      <c r="E41" s="12"/>
      <c r="F41" s="12"/>
      <c r="G41" s="214"/>
      <c r="H41" s="122">
        <v>1</v>
      </c>
      <c r="I41" s="215"/>
      <c r="J41" s="215"/>
      <c r="K41" s="215"/>
      <c r="L41" s="216"/>
      <c r="M41" s="217">
        <f t="shared" si="9"/>
        <v>1</v>
      </c>
      <c r="N41" s="13">
        <f t="shared" si="1"/>
        <v>1</v>
      </c>
      <c r="O41" s="13">
        <f t="shared" si="10"/>
        <v>2</v>
      </c>
      <c r="P41" s="13">
        <f t="shared" si="11"/>
        <v>0</v>
      </c>
      <c r="Q41" s="13">
        <f t="shared" si="12"/>
        <v>0</v>
      </c>
      <c r="R41" s="12">
        <f t="shared" si="5"/>
        <v>2</v>
      </c>
      <c r="S41" s="291"/>
      <c r="T41" s="73"/>
    </row>
    <row r="42" spans="1:20" ht="14.5" customHeight="1" x14ac:dyDescent="0.45">
      <c r="A42" s="8" t="s">
        <v>484</v>
      </c>
      <c r="B42" s="25"/>
      <c r="C42" s="25"/>
      <c r="D42" s="25"/>
      <c r="E42" s="25">
        <v>1</v>
      </c>
      <c r="F42" s="26"/>
      <c r="G42" s="214"/>
      <c r="H42" s="122"/>
      <c r="I42" s="215"/>
      <c r="J42" s="215"/>
      <c r="K42" s="215"/>
      <c r="L42" s="216"/>
      <c r="M42" s="217">
        <f t="shared" si="9"/>
        <v>1</v>
      </c>
      <c r="N42" s="13">
        <f t="shared" si="1"/>
        <v>0</v>
      </c>
      <c r="O42" s="13">
        <f t="shared" si="10"/>
        <v>0</v>
      </c>
      <c r="P42" s="13">
        <f t="shared" si="11"/>
        <v>1</v>
      </c>
      <c r="Q42" s="13">
        <f t="shared" si="12"/>
        <v>0</v>
      </c>
      <c r="R42" s="12">
        <f t="shared" si="5"/>
        <v>1</v>
      </c>
      <c r="S42" s="291"/>
      <c r="T42" s="73"/>
    </row>
    <row r="43" spans="1:20" ht="14.5" customHeight="1" x14ac:dyDescent="0.45">
      <c r="A43" s="8" t="s">
        <v>485</v>
      </c>
      <c r="B43" s="12">
        <v>1</v>
      </c>
      <c r="C43" s="12"/>
      <c r="D43" s="12"/>
      <c r="E43" s="12"/>
      <c r="F43" s="12">
        <v>1</v>
      </c>
      <c r="G43" s="214"/>
      <c r="H43" s="122"/>
      <c r="I43" s="215"/>
      <c r="J43" s="215"/>
      <c r="K43" s="215"/>
      <c r="L43" s="216"/>
      <c r="M43" s="217">
        <f t="shared" si="9"/>
        <v>2</v>
      </c>
      <c r="N43" s="13">
        <f t="shared" si="1"/>
        <v>0</v>
      </c>
      <c r="O43" s="13">
        <f t="shared" si="10"/>
        <v>1</v>
      </c>
      <c r="P43" s="13">
        <f t="shared" si="11"/>
        <v>1</v>
      </c>
      <c r="Q43" s="13">
        <f t="shared" si="12"/>
        <v>0</v>
      </c>
      <c r="R43" s="12">
        <f t="shared" si="5"/>
        <v>2</v>
      </c>
      <c r="S43" s="291"/>
      <c r="T43" s="73"/>
    </row>
    <row r="44" spans="1:20" ht="14.5" customHeight="1" x14ac:dyDescent="0.45">
      <c r="A44" s="8" t="s">
        <v>486</v>
      </c>
      <c r="B44" s="12"/>
      <c r="C44" s="12"/>
      <c r="D44" s="12"/>
      <c r="E44" s="12">
        <v>1</v>
      </c>
      <c r="F44" s="12"/>
      <c r="G44" s="214">
        <v>1</v>
      </c>
      <c r="H44" s="122"/>
      <c r="I44" s="215"/>
      <c r="J44" s="215"/>
      <c r="K44" s="215"/>
      <c r="L44" s="216"/>
      <c r="M44" s="217">
        <f t="shared" si="9"/>
        <v>1</v>
      </c>
      <c r="N44" s="13">
        <f t="shared" si="1"/>
        <v>1</v>
      </c>
      <c r="O44" s="13">
        <f t="shared" si="10"/>
        <v>1</v>
      </c>
      <c r="P44" s="13">
        <f t="shared" si="11"/>
        <v>1</v>
      </c>
      <c r="Q44" s="13">
        <f t="shared" si="12"/>
        <v>0</v>
      </c>
      <c r="R44" s="12">
        <f t="shared" si="5"/>
        <v>2</v>
      </c>
      <c r="S44" s="291"/>
      <c r="T44" s="73"/>
    </row>
    <row r="45" spans="1:20" ht="14.5" customHeight="1" x14ac:dyDescent="0.45">
      <c r="A45" s="37" t="s">
        <v>487</v>
      </c>
      <c r="B45" s="12"/>
      <c r="C45" s="12"/>
      <c r="D45" s="12"/>
      <c r="E45" s="12">
        <v>1</v>
      </c>
      <c r="F45" s="12"/>
      <c r="G45" s="214">
        <v>1</v>
      </c>
      <c r="H45" s="122"/>
      <c r="I45" s="215"/>
      <c r="J45" s="215"/>
      <c r="K45" s="215"/>
      <c r="L45" s="216"/>
      <c r="M45" s="217">
        <f t="shared" si="9"/>
        <v>1</v>
      </c>
      <c r="N45" s="13">
        <f t="shared" si="1"/>
        <v>1</v>
      </c>
      <c r="O45" s="13">
        <f t="shared" si="10"/>
        <v>1</v>
      </c>
      <c r="P45" s="13">
        <f t="shared" si="11"/>
        <v>1</v>
      </c>
      <c r="Q45" s="13">
        <f t="shared" si="12"/>
        <v>0</v>
      </c>
      <c r="R45" s="12">
        <f t="shared" si="5"/>
        <v>2</v>
      </c>
      <c r="S45" s="291"/>
      <c r="T45" s="73"/>
    </row>
    <row r="46" spans="1:20" ht="14.5" customHeight="1" x14ac:dyDescent="0.45">
      <c r="A46" s="37" t="s">
        <v>488</v>
      </c>
      <c r="B46" s="12"/>
      <c r="C46" s="12"/>
      <c r="D46" s="12"/>
      <c r="E46" s="12">
        <v>1</v>
      </c>
      <c r="F46" s="12"/>
      <c r="G46" s="214"/>
      <c r="H46" s="122"/>
      <c r="I46" s="215"/>
      <c r="J46" s="215"/>
      <c r="K46" s="215"/>
      <c r="L46" s="216"/>
      <c r="M46" s="217">
        <f t="shared" si="9"/>
        <v>1</v>
      </c>
      <c r="N46" s="13">
        <f t="shared" si="1"/>
        <v>0</v>
      </c>
      <c r="O46" s="13">
        <f t="shared" si="10"/>
        <v>0</v>
      </c>
      <c r="P46" s="13">
        <f t="shared" si="11"/>
        <v>1</v>
      </c>
      <c r="Q46" s="13">
        <f t="shared" si="12"/>
        <v>0</v>
      </c>
      <c r="R46" s="12">
        <f t="shared" si="5"/>
        <v>1</v>
      </c>
      <c r="S46" s="291"/>
      <c r="T46" s="73"/>
    </row>
    <row r="47" spans="1:20" ht="14.5" customHeight="1" x14ac:dyDescent="0.45">
      <c r="A47" s="81" t="s">
        <v>489</v>
      </c>
      <c r="B47" s="25"/>
      <c r="C47" s="25"/>
      <c r="D47" s="25"/>
      <c r="E47" s="25">
        <v>1</v>
      </c>
      <c r="F47" s="26"/>
      <c r="G47" s="214"/>
      <c r="H47" s="122"/>
      <c r="I47" s="215"/>
      <c r="J47" s="215"/>
      <c r="K47" s="215"/>
      <c r="L47" s="216"/>
      <c r="M47" s="217">
        <f t="shared" si="9"/>
        <v>1</v>
      </c>
      <c r="N47" s="13">
        <f t="shared" si="1"/>
        <v>0</v>
      </c>
      <c r="O47" s="13">
        <f t="shared" si="10"/>
        <v>0</v>
      </c>
      <c r="P47" s="13">
        <f t="shared" si="11"/>
        <v>1</v>
      </c>
      <c r="Q47" s="13">
        <f t="shared" si="12"/>
        <v>0</v>
      </c>
      <c r="R47" s="12">
        <f t="shared" si="5"/>
        <v>1</v>
      </c>
      <c r="S47" s="291"/>
      <c r="T47" s="73"/>
    </row>
    <row r="48" spans="1:20" ht="28.5" customHeight="1" x14ac:dyDescent="0.45">
      <c r="A48" s="218" t="s">
        <v>490</v>
      </c>
      <c r="B48" s="126"/>
      <c r="C48" s="126"/>
      <c r="D48" s="126"/>
      <c r="E48" s="126"/>
      <c r="F48" s="131"/>
      <c r="G48" s="219"/>
      <c r="H48" s="127"/>
      <c r="I48" s="220"/>
      <c r="J48" s="220"/>
      <c r="K48" s="220"/>
      <c r="L48" s="221"/>
      <c r="M48" s="127"/>
      <c r="N48" s="127"/>
      <c r="O48" s="127"/>
      <c r="P48" s="127"/>
      <c r="Q48" s="127"/>
      <c r="R48" s="153"/>
      <c r="S48" s="128"/>
      <c r="T48" s="128"/>
    </row>
    <row r="49" spans="1:20" ht="14.5" customHeight="1" x14ac:dyDescent="0.45">
      <c r="A49" s="42" t="s">
        <v>491</v>
      </c>
      <c r="B49" s="43"/>
      <c r="C49" s="43"/>
      <c r="D49" s="43"/>
      <c r="E49" s="43"/>
      <c r="F49" s="43"/>
      <c r="G49" s="211"/>
      <c r="H49" s="123"/>
      <c r="I49" s="212"/>
      <c r="J49" s="212"/>
      <c r="K49" s="212"/>
      <c r="L49" s="213"/>
      <c r="M49" s="123"/>
      <c r="N49" s="123"/>
      <c r="O49" s="123"/>
      <c r="P49" s="123"/>
      <c r="Q49" s="123"/>
      <c r="R49" s="43"/>
      <c r="S49" s="296" t="s">
        <v>694</v>
      </c>
      <c r="T49" s="73" t="s">
        <v>698</v>
      </c>
    </row>
    <row r="50" spans="1:20" ht="14.5" customHeight="1" x14ac:dyDescent="0.45">
      <c r="A50" s="8" t="s">
        <v>492</v>
      </c>
      <c r="B50" s="129"/>
      <c r="C50" s="129"/>
      <c r="D50" s="129"/>
      <c r="E50" s="130"/>
      <c r="F50" s="119"/>
      <c r="G50" s="222">
        <v>1</v>
      </c>
      <c r="H50" s="222">
        <v>1</v>
      </c>
      <c r="I50" s="223">
        <v>1</v>
      </c>
      <c r="J50" s="223">
        <v>1</v>
      </c>
      <c r="K50" s="223">
        <v>1</v>
      </c>
      <c r="L50" s="119">
        <v>1</v>
      </c>
      <c r="M50" s="224">
        <v>0</v>
      </c>
      <c r="N50" s="13">
        <f>SUM(G50:M50)</f>
        <v>6</v>
      </c>
      <c r="O50" s="13">
        <f t="shared" ref="O50:O55" si="13">SUMIF(B$3:L$3,$G$3, B50:L50)</f>
        <v>4</v>
      </c>
      <c r="P50" s="13">
        <f t="shared" ref="P50:P55" si="14">SUMIF(B$3:L$3,$F$3, B50:L50)</f>
        <v>1</v>
      </c>
      <c r="Q50" s="13">
        <f t="shared" ref="Q50:Q55" si="15">SUMIF(B$3:L$3,$C$3, B50:L50)</f>
        <v>1</v>
      </c>
      <c r="R50" s="12">
        <f>SUM(B50:M50)</f>
        <v>6</v>
      </c>
      <c r="S50" s="296"/>
      <c r="T50" s="73" t="s">
        <v>493</v>
      </c>
    </row>
    <row r="51" spans="1:20" ht="14.5" customHeight="1" x14ac:dyDescent="0.45">
      <c r="A51" s="37" t="s">
        <v>494</v>
      </c>
      <c r="B51" s="129"/>
      <c r="C51" s="129"/>
      <c r="D51" s="129"/>
      <c r="E51" s="130"/>
      <c r="F51" s="85"/>
      <c r="G51" s="119"/>
      <c r="H51" s="119">
        <v>1</v>
      </c>
      <c r="I51" s="119"/>
      <c r="J51" s="119">
        <v>1</v>
      </c>
      <c r="K51" s="119"/>
      <c r="L51" s="119"/>
      <c r="M51" s="132">
        <v>0</v>
      </c>
      <c r="N51" s="13">
        <f t="shared" si="1"/>
        <v>2</v>
      </c>
      <c r="O51" s="13">
        <f t="shared" si="13"/>
        <v>1</v>
      </c>
      <c r="P51" s="13">
        <f t="shared" si="14"/>
        <v>0</v>
      </c>
      <c r="Q51" s="13">
        <f t="shared" si="15"/>
        <v>1</v>
      </c>
      <c r="R51" s="12">
        <f t="shared" si="5"/>
        <v>2</v>
      </c>
      <c r="S51" s="296"/>
      <c r="T51" s="73"/>
    </row>
    <row r="52" spans="1:20" ht="14.5" customHeight="1" x14ac:dyDescent="0.45">
      <c r="A52" s="37" t="s">
        <v>495</v>
      </c>
      <c r="B52" s="225"/>
      <c r="C52" s="129"/>
      <c r="D52" s="129"/>
      <c r="E52" s="130"/>
      <c r="F52" s="85"/>
      <c r="G52" s="119"/>
      <c r="H52" s="119"/>
      <c r="I52" s="119"/>
      <c r="J52" s="119"/>
      <c r="K52" s="119"/>
      <c r="L52" s="119">
        <v>1</v>
      </c>
      <c r="M52" s="132">
        <v>0</v>
      </c>
      <c r="N52" s="13">
        <f t="shared" si="1"/>
        <v>1</v>
      </c>
      <c r="O52" s="13">
        <f t="shared" si="13"/>
        <v>0</v>
      </c>
      <c r="P52" s="13">
        <f t="shared" si="14"/>
        <v>1</v>
      </c>
      <c r="Q52" s="13">
        <f t="shared" si="15"/>
        <v>0</v>
      </c>
      <c r="R52" s="12">
        <f>SUM(B52:L52)</f>
        <v>1</v>
      </c>
      <c r="S52" s="296"/>
      <c r="T52" s="73"/>
    </row>
    <row r="53" spans="1:20" ht="14.5" customHeight="1" x14ac:dyDescent="0.45">
      <c r="A53" s="37" t="s">
        <v>496</v>
      </c>
      <c r="B53" s="225"/>
      <c r="C53" s="129"/>
      <c r="D53" s="129"/>
      <c r="E53" s="130"/>
      <c r="F53" s="85"/>
      <c r="G53" s="119">
        <v>1</v>
      </c>
      <c r="H53" s="119">
        <v>1</v>
      </c>
      <c r="I53" s="119">
        <v>1</v>
      </c>
      <c r="J53" s="119">
        <v>1</v>
      </c>
      <c r="K53" s="119"/>
      <c r="L53" s="119"/>
      <c r="M53" s="132">
        <v>0</v>
      </c>
      <c r="N53" s="13">
        <f>SUM(G53:M53)</f>
        <v>4</v>
      </c>
      <c r="O53" s="13">
        <f t="shared" si="13"/>
        <v>3</v>
      </c>
      <c r="P53" s="13">
        <f t="shared" si="14"/>
        <v>0</v>
      </c>
      <c r="Q53" s="13">
        <f t="shared" si="15"/>
        <v>1</v>
      </c>
      <c r="R53" s="12">
        <f>SUM(B53:M53)</f>
        <v>4</v>
      </c>
      <c r="S53" s="296"/>
      <c r="T53" s="73"/>
    </row>
    <row r="54" spans="1:20" ht="15.5" customHeight="1" x14ac:dyDescent="0.45">
      <c r="A54" s="8" t="s">
        <v>497</v>
      </c>
      <c r="B54" s="12"/>
      <c r="C54" s="12">
        <v>1</v>
      </c>
      <c r="D54" s="12"/>
      <c r="E54" s="12"/>
      <c r="F54" s="12"/>
      <c r="G54" s="226">
        <v>1</v>
      </c>
      <c r="H54" s="15">
        <v>1</v>
      </c>
      <c r="I54" s="227"/>
      <c r="J54" s="227">
        <v>1</v>
      </c>
      <c r="K54" s="227"/>
      <c r="L54" s="228"/>
      <c r="M54" s="132">
        <v>1</v>
      </c>
      <c r="N54" s="13">
        <f t="shared" si="1"/>
        <v>3</v>
      </c>
      <c r="O54" s="13">
        <f t="shared" si="13"/>
        <v>2</v>
      </c>
      <c r="P54" s="13">
        <f t="shared" si="14"/>
        <v>0</v>
      </c>
      <c r="Q54" s="13">
        <f t="shared" si="15"/>
        <v>2</v>
      </c>
      <c r="R54" s="12">
        <f t="shared" si="5"/>
        <v>4</v>
      </c>
      <c r="S54" s="296"/>
      <c r="T54" s="73" t="s">
        <v>498</v>
      </c>
    </row>
    <row r="55" spans="1:20" ht="17" customHeight="1" x14ac:dyDescent="0.45">
      <c r="A55" s="8" t="s">
        <v>499</v>
      </c>
      <c r="B55" s="129"/>
      <c r="C55" s="129"/>
      <c r="D55" s="129"/>
      <c r="E55" s="130"/>
      <c r="F55" s="119"/>
      <c r="G55" s="119">
        <v>1</v>
      </c>
      <c r="H55" s="222"/>
      <c r="I55" s="223">
        <v>1</v>
      </c>
      <c r="J55" s="223">
        <v>1</v>
      </c>
      <c r="K55" s="223"/>
      <c r="L55" s="119">
        <v>1</v>
      </c>
      <c r="M55" s="224">
        <v>0</v>
      </c>
      <c r="N55" s="13">
        <f>SUM(G55:M55)</f>
        <v>4</v>
      </c>
      <c r="O55" s="13">
        <f t="shared" si="13"/>
        <v>2</v>
      </c>
      <c r="P55" s="13">
        <f t="shared" si="14"/>
        <v>1</v>
      </c>
      <c r="Q55" s="13">
        <f t="shared" si="15"/>
        <v>1</v>
      </c>
      <c r="R55" s="12">
        <f>SUM(B55:M55)</f>
        <v>4</v>
      </c>
      <c r="S55" s="296"/>
      <c r="T55" s="273" t="s">
        <v>699</v>
      </c>
    </row>
    <row r="56" spans="1:20" ht="33.65" customHeight="1" x14ac:dyDescent="0.45">
      <c r="A56" s="75" t="s">
        <v>500</v>
      </c>
      <c r="B56" s="76"/>
      <c r="C56" s="76"/>
      <c r="D56" s="76"/>
      <c r="E56" s="76"/>
      <c r="F56" s="77"/>
      <c r="G56" s="210"/>
      <c r="H56" s="210"/>
      <c r="I56" s="210"/>
      <c r="J56" s="210"/>
      <c r="K56" s="210"/>
      <c r="L56" s="210"/>
      <c r="M56" s="209"/>
      <c r="N56" s="209"/>
      <c r="O56" s="209"/>
      <c r="P56" s="209"/>
      <c r="Q56" s="209"/>
      <c r="R56" s="140"/>
      <c r="S56" s="272"/>
      <c r="T56" s="272"/>
    </row>
    <row r="57" spans="1:20" ht="14.5" customHeight="1" x14ac:dyDescent="0.45">
      <c r="A57" s="42" t="s">
        <v>501</v>
      </c>
      <c r="B57" s="43"/>
      <c r="C57" s="43"/>
      <c r="D57" s="43"/>
      <c r="E57" s="43"/>
      <c r="F57" s="43"/>
      <c r="G57" s="213"/>
      <c r="H57" s="213"/>
      <c r="I57" s="213"/>
      <c r="J57" s="213"/>
      <c r="K57" s="213"/>
      <c r="L57" s="213"/>
      <c r="M57" s="212"/>
      <c r="N57" s="212"/>
      <c r="O57" s="212"/>
      <c r="P57" s="212"/>
      <c r="Q57" s="212"/>
      <c r="R57" s="43"/>
      <c r="S57" s="291" t="s">
        <v>693</v>
      </c>
      <c r="T57" s="74"/>
    </row>
    <row r="58" spans="1:20" ht="14.5" customHeight="1" x14ac:dyDescent="0.45">
      <c r="A58" s="8" t="s">
        <v>502</v>
      </c>
      <c r="B58" s="12"/>
      <c r="C58" s="12"/>
      <c r="D58" s="12"/>
      <c r="E58" s="12">
        <v>1</v>
      </c>
      <c r="F58" s="12">
        <v>1</v>
      </c>
      <c r="G58" s="216">
        <v>1</v>
      </c>
      <c r="H58" s="216">
        <v>1</v>
      </c>
      <c r="I58" s="216">
        <v>1</v>
      </c>
      <c r="J58" s="216">
        <v>1</v>
      </c>
      <c r="K58" s="216">
        <v>1</v>
      </c>
      <c r="L58" s="216"/>
      <c r="M58" s="215">
        <f>SUM(A58:F58)</f>
        <v>2</v>
      </c>
      <c r="N58" s="13">
        <f t="shared" si="1"/>
        <v>5</v>
      </c>
      <c r="O58" s="13">
        <f t="shared" ref="O58:O83" si="16">SUMIF(B$3:L$3,$G$3, B58:L58)</f>
        <v>4</v>
      </c>
      <c r="P58" s="13">
        <f t="shared" ref="P58:P83" si="17">SUMIF(B$3:L$3,$F$3, B58:L58)</f>
        <v>2</v>
      </c>
      <c r="Q58" s="13">
        <f t="shared" ref="Q58:Q83" si="18">SUMIF(B$3:L$3,$C$3, B58:L58)</f>
        <v>1</v>
      </c>
      <c r="R58" s="12">
        <f t="shared" ref="R58:R80" si="19">SUM(B58:L58)</f>
        <v>7</v>
      </c>
      <c r="S58" s="291"/>
      <c r="T58" s="73"/>
    </row>
    <row r="59" spans="1:20" ht="14.5" customHeight="1" x14ac:dyDescent="0.45">
      <c r="A59" s="37" t="s">
        <v>503</v>
      </c>
      <c r="B59" s="12"/>
      <c r="C59" s="12"/>
      <c r="D59" s="12"/>
      <c r="E59" s="12"/>
      <c r="F59" s="12">
        <v>1</v>
      </c>
      <c r="G59" s="214"/>
      <c r="H59" s="122"/>
      <c r="I59" s="229"/>
      <c r="J59" s="229"/>
      <c r="K59" s="229"/>
      <c r="L59" s="230"/>
      <c r="M59" s="122">
        <f>SUM(A59:F59)</f>
        <v>1</v>
      </c>
      <c r="N59" s="13">
        <f t="shared" si="1"/>
        <v>0</v>
      </c>
      <c r="O59" s="13">
        <f t="shared" si="16"/>
        <v>0</v>
      </c>
      <c r="P59" s="13">
        <f t="shared" si="17"/>
        <v>1</v>
      </c>
      <c r="Q59" s="13">
        <f t="shared" si="18"/>
        <v>0</v>
      </c>
      <c r="R59" s="12">
        <f t="shared" si="19"/>
        <v>1</v>
      </c>
      <c r="S59" s="291"/>
      <c r="T59" s="73"/>
    </row>
    <row r="60" spans="1:20" ht="14.5" customHeight="1" x14ac:dyDescent="0.45">
      <c r="A60" s="37" t="s">
        <v>504</v>
      </c>
      <c r="B60" s="12"/>
      <c r="C60" s="12"/>
      <c r="D60" s="12"/>
      <c r="E60" s="12">
        <v>1</v>
      </c>
      <c r="F60" s="12"/>
      <c r="G60" s="214">
        <v>1</v>
      </c>
      <c r="H60" s="122"/>
      <c r="I60" s="215"/>
      <c r="J60" s="215"/>
      <c r="K60" s="215">
        <v>1</v>
      </c>
      <c r="L60" s="216"/>
      <c r="M60" s="122">
        <f t="shared" ref="M60:M83" si="20">SUM(A60:F60)</f>
        <v>1</v>
      </c>
      <c r="N60" s="13">
        <f t="shared" si="1"/>
        <v>2</v>
      </c>
      <c r="O60" s="13">
        <f t="shared" si="16"/>
        <v>2</v>
      </c>
      <c r="P60" s="13">
        <f t="shared" si="17"/>
        <v>1</v>
      </c>
      <c r="Q60" s="13">
        <f t="shared" si="18"/>
        <v>0</v>
      </c>
      <c r="R60" s="12">
        <f t="shared" si="19"/>
        <v>3</v>
      </c>
      <c r="S60" s="291"/>
      <c r="T60" s="73" t="s">
        <v>505</v>
      </c>
    </row>
    <row r="61" spans="1:20" ht="14.5" customHeight="1" x14ac:dyDescent="0.45">
      <c r="A61" s="81" t="s">
        <v>506</v>
      </c>
      <c r="B61" s="25"/>
      <c r="C61" s="25"/>
      <c r="D61" s="25"/>
      <c r="E61" s="25"/>
      <c r="F61" s="26"/>
      <c r="G61" s="214">
        <v>1</v>
      </c>
      <c r="H61" s="122">
        <v>1</v>
      </c>
      <c r="I61" s="215"/>
      <c r="J61" s="215"/>
      <c r="K61" s="215"/>
      <c r="L61" s="216"/>
      <c r="M61" s="122">
        <f>SUM(A61:F61)</f>
        <v>0</v>
      </c>
      <c r="N61" s="13">
        <f>SUM(G61:L61)</f>
        <v>2</v>
      </c>
      <c r="O61" s="13">
        <f>SUMIF(B$3:L$3,$G$3, B61:L61)</f>
        <v>2</v>
      </c>
      <c r="P61" s="13">
        <f>SUMIF(B$3:L$3,$F$3, B61:L61)</f>
        <v>0</v>
      </c>
      <c r="Q61" s="13">
        <f>SUMIF(B$3:L$3,$C$3, B61:L61)</f>
        <v>0</v>
      </c>
      <c r="R61" s="12">
        <f>SUM(B61:L61)</f>
        <v>2</v>
      </c>
      <c r="S61" s="291"/>
      <c r="T61" s="73"/>
    </row>
    <row r="62" spans="1:20" ht="14.5" customHeight="1" x14ac:dyDescent="0.45">
      <c r="A62" s="8" t="s">
        <v>507</v>
      </c>
      <c r="B62" s="12"/>
      <c r="C62" s="12">
        <v>1</v>
      </c>
      <c r="D62" s="12"/>
      <c r="E62" s="12"/>
      <c r="F62" s="12"/>
      <c r="G62" s="214">
        <v>1</v>
      </c>
      <c r="H62" s="122">
        <v>1</v>
      </c>
      <c r="I62" s="215">
        <v>1</v>
      </c>
      <c r="J62" s="215">
        <v>1</v>
      </c>
      <c r="K62" s="215">
        <v>1</v>
      </c>
      <c r="L62" s="216">
        <v>1</v>
      </c>
      <c r="M62" s="122">
        <f t="shared" si="20"/>
        <v>1</v>
      </c>
      <c r="N62" s="13">
        <f t="shared" si="1"/>
        <v>6</v>
      </c>
      <c r="O62" s="13">
        <f t="shared" si="16"/>
        <v>4</v>
      </c>
      <c r="P62" s="13">
        <f t="shared" si="17"/>
        <v>1</v>
      </c>
      <c r="Q62" s="13">
        <f t="shared" si="18"/>
        <v>2</v>
      </c>
      <c r="R62" s="12">
        <f t="shared" si="19"/>
        <v>7</v>
      </c>
      <c r="S62" s="291"/>
      <c r="T62" s="73"/>
    </row>
    <row r="63" spans="1:20" ht="14.5" customHeight="1" x14ac:dyDescent="0.45">
      <c r="A63" s="37" t="s">
        <v>508</v>
      </c>
      <c r="B63" s="12"/>
      <c r="C63" s="12"/>
      <c r="D63" s="12"/>
      <c r="E63" s="12"/>
      <c r="F63" s="12"/>
      <c r="G63" s="214"/>
      <c r="H63" s="122"/>
      <c r="I63" s="215">
        <v>1</v>
      </c>
      <c r="J63" s="215">
        <v>1</v>
      </c>
      <c r="K63" s="215"/>
      <c r="L63" s="216">
        <v>1</v>
      </c>
      <c r="M63" s="122">
        <f t="shared" si="20"/>
        <v>0</v>
      </c>
      <c r="N63" s="13">
        <f t="shared" si="1"/>
        <v>3</v>
      </c>
      <c r="O63" s="13">
        <f t="shared" si="16"/>
        <v>1</v>
      </c>
      <c r="P63" s="13">
        <f t="shared" si="17"/>
        <v>1</v>
      </c>
      <c r="Q63" s="13">
        <f t="shared" si="18"/>
        <v>1</v>
      </c>
      <c r="R63" s="12">
        <f t="shared" si="19"/>
        <v>3</v>
      </c>
      <c r="S63" s="291"/>
      <c r="T63" s="73"/>
    </row>
    <row r="64" spans="1:20" ht="14.5" customHeight="1" x14ac:dyDescent="0.45">
      <c r="A64" s="37" t="s">
        <v>509</v>
      </c>
      <c r="B64" s="12"/>
      <c r="C64" s="12"/>
      <c r="D64" s="12"/>
      <c r="E64" s="12"/>
      <c r="F64" s="12"/>
      <c r="G64" s="214"/>
      <c r="H64" s="122"/>
      <c r="I64" s="215"/>
      <c r="J64" s="215"/>
      <c r="K64" s="215">
        <v>1</v>
      </c>
      <c r="L64" s="216"/>
      <c r="M64" s="122">
        <f t="shared" si="20"/>
        <v>0</v>
      </c>
      <c r="N64" s="13">
        <f t="shared" si="1"/>
        <v>1</v>
      </c>
      <c r="O64" s="13">
        <f t="shared" si="16"/>
        <v>1</v>
      </c>
      <c r="P64" s="13">
        <f t="shared" si="17"/>
        <v>0</v>
      </c>
      <c r="Q64" s="13">
        <f t="shared" si="18"/>
        <v>0</v>
      </c>
      <c r="R64" s="12">
        <f t="shared" si="19"/>
        <v>1</v>
      </c>
      <c r="S64" s="291"/>
      <c r="T64" s="73"/>
    </row>
    <row r="65" spans="1:20" ht="14.5" customHeight="1" x14ac:dyDescent="0.45">
      <c r="A65" s="81" t="s">
        <v>510</v>
      </c>
      <c r="B65" s="25"/>
      <c r="C65" s="25">
        <v>1</v>
      </c>
      <c r="D65" s="25"/>
      <c r="E65" s="25"/>
      <c r="F65" s="26"/>
      <c r="G65" s="214">
        <v>1</v>
      </c>
      <c r="H65" s="122">
        <v>1</v>
      </c>
      <c r="I65" s="215"/>
      <c r="J65" s="215"/>
      <c r="K65" s="215"/>
      <c r="L65" s="216"/>
      <c r="M65" s="122">
        <f t="shared" si="20"/>
        <v>1</v>
      </c>
      <c r="N65" s="13">
        <f t="shared" si="1"/>
        <v>2</v>
      </c>
      <c r="O65" s="13">
        <f t="shared" si="16"/>
        <v>2</v>
      </c>
      <c r="P65" s="13">
        <f t="shared" si="17"/>
        <v>0</v>
      </c>
      <c r="Q65" s="13">
        <f t="shared" si="18"/>
        <v>1</v>
      </c>
      <c r="R65" s="12">
        <f t="shared" si="19"/>
        <v>3</v>
      </c>
      <c r="S65" s="291"/>
      <c r="T65" s="73" t="s">
        <v>511</v>
      </c>
    </row>
    <row r="66" spans="1:20" ht="14.5" customHeight="1" x14ac:dyDescent="0.45">
      <c r="A66" s="81" t="s">
        <v>512</v>
      </c>
      <c r="B66" s="25"/>
      <c r="C66" s="25">
        <v>1</v>
      </c>
      <c r="D66" s="25"/>
      <c r="E66" s="25"/>
      <c r="F66" s="26"/>
      <c r="G66" s="214"/>
      <c r="H66" s="122"/>
      <c r="I66" s="215"/>
      <c r="J66" s="215"/>
      <c r="K66" s="215"/>
      <c r="L66" s="216"/>
      <c r="M66" s="122">
        <f t="shared" si="20"/>
        <v>1</v>
      </c>
      <c r="N66" s="13">
        <f t="shared" si="1"/>
        <v>0</v>
      </c>
      <c r="O66" s="13">
        <f t="shared" si="16"/>
        <v>0</v>
      </c>
      <c r="P66" s="13">
        <f t="shared" si="17"/>
        <v>0</v>
      </c>
      <c r="Q66" s="13">
        <f t="shared" si="18"/>
        <v>1</v>
      </c>
      <c r="R66" s="12">
        <f t="shared" si="19"/>
        <v>1</v>
      </c>
      <c r="S66" s="291"/>
      <c r="T66" s="73"/>
    </row>
    <row r="67" spans="1:20" ht="14.5" customHeight="1" x14ac:dyDescent="0.45">
      <c r="A67" s="81" t="s">
        <v>513</v>
      </c>
      <c r="B67" s="25"/>
      <c r="C67" s="25"/>
      <c r="D67" s="25"/>
      <c r="E67" s="25"/>
      <c r="F67" s="26"/>
      <c r="G67" s="214"/>
      <c r="H67" s="122">
        <v>1</v>
      </c>
      <c r="I67" s="215"/>
      <c r="J67" s="215"/>
      <c r="K67" s="215"/>
      <c r="L67" s="216"/>
      <c r="M67" s="122">
        <f t="shared" si="20"/>
        <v>0</v>
      </c>
      <c r="N67" s="13">
        <f t="shared" si="1"/>
        <v>1</v>
      </c>
      <c r="O67" s="13">
        <f t="shared" si="16"/>
        <v>1</v>
      </c>
      <c r="P67" s="13">
        <f t="shared" si="17"/>
        <v>0</v>
      </c>
      <c r="Q67" s="13">
        <f t="shared" si="18"/>
        <v>0</v>
      </c>
      <c r="R67" s="12">
        <f t="shared" si="19"/>
        <v>1</v>
      </c>
      <c r="S67" s="291"/>
      <c r="T67" s="73"/>
    </row>
    <row r="68" spans="1:20" ht="14.5" customHeight="1" x14ac:dyDescent="0.45">
      <c r="A68" s="8" t="s">
        <v>514</v>
      </c>
      <c r="B68" s="12"/>
      <c r="C68" s="12"/>
      <c r="D68" s="12"/>
      <c r="E68" s="12"/>
      <c r="F68" s="12">
        <v>1</v>
      </c>
      <c r="G68" s="214"/>
      <c r="H68" s="122"/>
      <c r="I68" s="215"/>
      <c r="J68" s="215"/>
      <c r="K68" s="215"/>
      <c r="L68" s="216"/>
      <c r="M68" s="122">
        <f t="shared" si="20"/>
        <v>1</v>
      </c>
      <c r="N68" s="13">
        <f t="shared" si="1"/>
        <v>0</v>
      </c>
      <c r="O68" s="13">
        <f t="shared" si="16"/>
        <v>0</v>
      </c>
      <c r="P68" s="13">
        <f t="shared" si="17"/>
        <v>1</v>
      </c>
      <c r="Q68" s="13">
        <f t="shared" si="18"/>
        <v>0</v>
      </c>
      <c r="R68" s="12">
        <f t="shared" si="19"/>
        <v>1</v>
      </c>
      <c r="S68" s="291"/>
      <c r="T68" s="73"/>
    </row>
    <row r="69" spans="1:20" ht="14.5" customHeight="1" x14ac:dyDescent="0.45">
      <c r="A69" s="8" t="s">
        <v>515</v>
      </c>
      <c r="B69" s="12">
        <v>1</v>
      </c>
      <c r="C69" s="12"/>
      <c r="D69" s="12">
        <v>1</v>
      </c>
      <c r="E69" s="12">
        <v>1</v>
      </c>
      <c r="F69" s="12"/>
      <c r="G69" s="214"/>
      <c r="H69" s="122"/>
      <c r="I69" s="215"/>
      <c r="J69" s="215"/>
      <c r="K69" s="215"/>
      <c r="L69" s="216"/>
      <c r="M69" s="122">
        <f t="shared" si="20"/>
        <v>3</v>
      </c>
      <c r="N69" s="13">
        <f t="shared" si="1"/>
        <v>0</v>
      </c>
      <c r="O69" s="13">
        <f t="shared" si="16"/>
        <v>1</v>
      </c>
      <c r="P69" s="13">
        <f t="shared" si="17"/>
        <v>2</v>
      </c>
      <c r="Q69" s="13">
        <f t="shared" si="18"/>
        <v>0</v>
      </c>
      <c r="R69" s="12">
        <f t="shared" si="19"/>
        <v>3</v>
      </c>
      <c r="S69" s="291"/>
      <c r="T69" s="73"/>
    </row>
    <row r="70" spans="1:20" ht="14.5" customHeight="1" x14ac:dyDescent="0.45">
      <c r="A70" s="8" t="s">
        <v>516</v>
      </c>
      <c r="B70" s="12"/>
      <c r="C70" s="12"/>
      <c r="D70" s="12"/>
      <c r="E70" s="12">
        <v>1</v>
      </c>
      <c r="F70" s="12"/>
      <c r="G70" s="214"/>
      <c r="H70" s="122"/>
      <c r="I70" s="215"/>
      <c r="J70" s="215"/>
      <c r="K70" s="215"/>
      <c r="L70" s="216"/>
      <c r="M70" s="122">
        <f t="shared" si="20"/>
        <v>1</v>
      </c>
      <c r="N70" s="13">
        <f t="shared" si="1"/>
        <v>0</v>
      </c>
      <c r="O70" s="13">
        <f t="shared" si="16"/>
        <v>0</v>
      </c>
      <c r="P70" s="13">
        <f t="shared" si="17"/>
        <v>1</v>
      </c>
      <c r="Q70" s="13">
        <f t="shared" si="18"/>
        <v>0</v>
      </c>
      <c r="R70" s="12">
        <f t="shared" si="19"/>
        <v>1</v>
      </c>
      <c r="S70" s="291"/>
      <c r="T70" s="73"/>
    </row>
    <row r="71" spans="1:20" ht="14.5" customHeight="1" x14ac:dyDescent="0.45">
      <c r="A71" s="37" t="s">
        <v>517</v>
      </c>
      <c r="B71" s="12"/>
      <c r="C71" s="12"/>
      <c r="D71" s="12"/>
      <c r="E71" s="12">
        <v>1</v>
      </c>
      <c r="F71" s="12"/>
      <c r="G71" s="214"/>
      <c r="H71" s="122"/>
      <c r="I71" s="215"/>
      <c r="J71" s="215"/>
      <c r="K71" s="215"/>
      <c r="L71" s="216"/>
      <c r="M71" s="122">
        <f t="shared" si="20"/>
        <v>1</v>
      </c>
      <c r="N71" s="13">
        <f t="shared" si="1"/>
        <v>0</v>
      </c>
      <c r="O71" s="13">
        <f t="shared" si="16"/>
        <v>0</v>
      </c>
      <c r="P71" s="13">
        <f t="shared" si="17"/>
        <v>1</v>
      </c>
      <c r="Q71" s="13">
        <f t="shared" si="18"/>
        <v>0</v>
      </c>
      <c r="R71" s="12">
        <f t="shared" si="19"/>
        <v>1</v>
      </c>
      <c r="S71" s="291"/>
      <c r="T71" s="73"/>
    </row>
    <row r="72" spans="1:20" ht="14.5" customHeight="1" x14ac:dyDescent="0.45">
      <c r="A72" s="37" t="s">
        <v>518</v>
      </c>
      <c r="B72" s="12"/>
      <c r="C72" s="12"/>
      <c r="D72" s="12"/>
      <c r="E72" s="12">
        <v>1</v>
      </c>
      <c r="F72" s="12"/>
      <c r="G72" s="214"/>
      <c r="H72" s="122"/>
      <c r="I72" s="215"/>
      <c r="J72" s="215"/>
      <c r="K72" s="215"/>
      <c r="L72" s="216"/>
      <c r="M72" s="122">
        <f t="shared" si="20"/>
        <v>1</v>
      </c>
      <c r="N72" s="13">
        <f t="shared" si="1"/>
        <v>0</v>
      </c>
      <c r="O72" s="13">
        <f t="shared" si="16"/>
        <v>0</v>
      </c>
      <c r="P72" s="13">
        <f t="shared" si="17"/>
        <v>1</v>
      </c>
      <c r="Q72" s="13">
        <f t="shared" si="18"/>
        <v>0</v>
      </c>
      <c r="R72" s="12">
        <f t="shared" si="19"/>
        <v>1</v>
      </c>
      <c r="S72" s="291"/>
      <c r="T72" s="73" t="s">
        <v>519</v>
      </c>
    </row>
    <row r="73" spans="1:20" ht="14.5" customHeight="1" x14ac:dyDescent="0.45">
      <c r="A73" s="80" t="s">
        <v>520</v>
      </c>
      <c r="B73" s="25">
        <v>1</v>
      </c>
      <c r="C73" s="25">
        <v>1</v>
      </c>
      <c r="D73" s="25">
        <v>1</v>
      </c>
      <c r="E73" s="25">
        <v>1</v>
      </c>
      <c r="F73" s="26"/>
      <c r="G73" s="214">
        <v>1</v>
      </c>
      <c r="H73" s="122"/>
      <c r="I73" s="215">
        <v>1</v>
      </c>
      <c r="J73" s="215"/>
      <c r="K73" s="215"/>
      <c r="L73" s="216"/>
      <c r="M73" s="122">
        <f t="shared" si="20"/>
        <v>4</v>
      </c>
      <c r="N73" s="13">
        <f t="shared" si="1"/>
        <v>2</v>
      </c>
      <c r="O73" s="13">
        <f t="shared" si="16"/>
        <v>3</v>
      </c>
      <c r="P73" s="13">
        <f t="shared" si="17"/>
        <v>2</v>
      </c>
      <c r="Q73" s="13">
        <f t="shared" si="18"/>
        <v>1</v>
      </c>
      <c r="R73" s="12">
        <f t="shared" si="19"/>
        <v>6</v>
      </c>
      <c r="S73" s="291"/>
      <c r="T73" s="73"/>
    </row>
    <row r="74" spans="1:20" ht="14.5" customHeight="1" x14ac:dyDescent="0.45">
      <c r="A74" s="81" t="s">
        <v>521</v>
      </c>
      <c r="B74" s="25"/>
      <c r="C74" s="25"/>
      <c r="D74" s="25">
        <v>1</v>
      </c>
      <c r="E74" s="25">
        <v>1</v>
      </c>
      <c r="F74" s="26"/>
      <c r="G74" s="214"/>
      <c r="H74" s="122"/>
      <c r="I74" s="215"/>
      <c r="J74" s="215"/>
      <c r="K74" s="215"/>
      <c r="L74" s="216"/>
      <c r="M74" s="122">
        <f t="shared" si="20"/>
        <v>2</v>
      </c>
      <c r="N74" s="13">
        <f t="shared" ref="N74:N136" si="21">SUM(G74:L74)</f>
        <v>0</v>
      </c>
      <c r="O74" s="13">
        <f t="shared" si="16"/>
        <v>0</v>
      </c>
      <c r="P74" s="13">
        <f t="shared" si="17"/>
        <v>2</v>
      </c>
      <c r="Q74" s="13">
        <f t="shared" si="18"/>
        <v>0</v>
      </c>
      <c r="R74" s="12">
        <f t="shared" si="19"/>
        <v>2</v>
      </c>
      <c r="S74" s="291"/>
      <c r="T74" s="73"/>
    </row>
    <row r="75" spans="1:20" ht="14.5" customHeight="1" x14ac:dyDescent="0.45">
      <c r="A75" s="81" t="s">
        <v>522</v>
      </c>
      <c r="B75" s="25">
        <v>1</v>
      </c>
      <c r="C75" s="25"/>
      <c r="D75" s="25"/>
      <c r="E75" s="25"/>
      <c r="F75" s="26"/>
      <c r="G75" s="214">
        <v>1</v>
      </c>
      <c r="H75" s="122"/>
      <c r="I75" s="215"/>
      <c r="J75" s="215"/>
      <c r="K75" s="215"/>
      <c r="L75" s="216"/>
      <c r="M75" s="122">
        <f t="shared" si="20"/>
        <v>1</v>
      </c>
      <c r="N75" s="13">
        <f t="shared" si="21"/>
        <v>1</v>
      </c>
      <c r="O75" s="13">
        <f t="shared" si="16"/>
        <v>2</v>
      </c>
      <c r="P75" s="13">
        <f t="shared" si="17"/>
        <v>0</v>
      </c>
      <c r="Q75" s="13">
        <f t="shared" si="18"/>
        <v>0</v>
      </c>
      <c r="R75" s="12">
        <f t="shared" si="19"/>
        <v>2</v>
      </c>
      <c r="S75" s="291"/>
      <c r="T75" s="73"/>
    </row>
    <row r="76" spans="1:20" ht="14.5" customHeight="1" x14ac:dyDescent="0.45">
      <c r="A76" s="81" t="s">
        <v>523</v>
      </c>
      <c r="B76" s="25"/>
      <c r="C76" s="25"/>
      <c r="D76" s="25"/>
      <c r="E76" s="25">
        <v>1</v>
      </c>
      <c r="F76" s="26"/>
      <c r="G76" s="214"/>
      <c r="H76" s="122"/>
      <c r="I76" s="215"/>
      <c r="J76" s="215"/>
      <c r="K76" s="215"/>
      <c r="L76" s="216"/>
      <c r="M76" s="122">
        <f t="shared" si="20"/>
        <v>1</v>
      </c>
      <c r="N76" s="13">
        <f t="shared" si="21"/>
        <v>0</v>
      </c>
      <c r="O76" s="13">
        <f t="shared" si="16"/>
        <v>0</v>
      </c>
      <c r="P76" s="13">
        <f t="shared" si="17"/>
        <v>1</v>
      </c>
      <c r="Q76" s="13">
        <f t="shared" si="18"/>
        <v>0</v>
      </c>
      <c r="R76" s="12">
        <f t="shared" si="19"/>
        <v>1</v>
      </c>
      <c r="S76" s="291"/>
      <c r="T76" s="73"/>
    </row>
    <row r="77" spans="1:20" ht="14.5" customHeight="1" x14ac:dyDescent="0.45">
      <c r="A77" s="37" t="s">
        <v>524</v>
      </c>
      <c r="B77" s="12"/>
      <c r="C77" s="12">
        <v>1</v>
      </c>
      <c r="D77" s="12">
        <v>1</v>
      </c>
      <c r="E77" s="12"/>
      <c r="F77" s="12"/>
      <c r="G77" s="214"/>
      <c r="H77" s="122"/>
      <c r="I77" s="215">
        <v>1</v>
      </c>
      <c r="J77" s="215"/>
      <c r="K77" s="215"/>
      <c r="L77" s="216"/>
      <c r="M77" s="122">
        <f t="shared" si="20"/>
        <v>2</v>
      </c>
      <c r="N77" s="13">
        <f t="shared" si="21"/>
        <v>1</v>
      </c>
      <c r="O77" s="13">
        <f t="shared" si="16"/>
        <v>1</v>
      </c>
      <c r="P77" s="13">
        <f t="shared" si="17"/>
        <v>1</v>
      </c>
      <c r="Q77" s="13">
        <f t="shared" si="18"/>
        <v>1</v>
      </c>
      <c r="R77" s="12">
        <f t="shared" si="19"/>
        <v>3</v>
      </c>
      <c r="S77" s="291"/>
      <c r="T77" s="73" t="s">
        <v>525</v>
      </c>
    </row>
    <row r="78" spans="1:20" ht="14.5" customHeight="1" x14ac:dyDescent="0.45">
      <c r="A78" s="81" t="s">
        <v>526</v>
      </c>
      <c r="B78" s="25"/>
      <c r="C78" s="25"/>
      <c r="D78" s="25"/>
      <c r="E78" s="25"/>
      <c r="F78" s="26"/>
      <c r="G78" s="214">
        <v>1</v>
      </c>
      <c r="H78" s="122"/>
      <c r="I78" s="215"/>
      <c r="J78" s="215"/>
      <c r="K78" s="215"/>
      <c r="L78" s="216"/>
      <c r="M78" s="122">
        <f t="shared" si="20"/>
        <v>0</v>
      </c>
      <c r="N78" s="13">
        <f t="shared" si="21"/>
        <v>1</v>
      </c>
      <c r="O78" s="13">
        <f t="shared" si="16"/>
        <v>1</v>
      </c>
      <c r="P78" s="13">
        <f t="shared" si="17"/>
        <v>0</v>
      </c>
      <c r="Q78" s="13">
        <f t="shared" si="18"/>
        <v>0</v>
      </c>
      <c r="R78" s="12">
        <f t="shared" si="19"/>
        <v>1</v>
      </c>
      <c r="S78" s="291"/>
      <c r="T78" s="73"/>
    </row>
    <row r="79" spans="1:20" ht="14.5" customHeight="1" x14ac:dyDescent="0.45">
      <c r="A79" s="81" t="s">
        <v>527</v>
      </c>
      <c r="B79" s="25"/>
      <c r="C79" s="25"/>
      <c r="D79" s="25"/>
      <c r="E79" s="25">
        <v>1</v>
      </c>
      <c r="F79" s="26"/>
      <c r="G79" s="214">
        <v>1</v>
      </c>
      <c r="H79" s="122"/>
      <c r="I79" s="215"/>
      <c r="J79" s="215"/>
      <c r="K79" s="215"/>
      <c r="L79" s="216"/>
      <c r="M79" s="122">
        <f t="shared" si="20"/>
        <v>1</v>
      </c>
      <c r="N79" s="13">
        <f t="shared" si="21"/>
        <v>1</v>
      </c>
      <c r="O79" s="13">
        <f t="shared" si="16"/>
        <v>1</v>
      </c>
      <c r="P79" s="13">
        <f t="shared" si="17"/>
        <v>1</v>
      </c>
      <c r="Q79" s="13">
        <f t="shared" si="18"/>
        <v>0</v>
      </c>
      <c r="R79" s="12">
        <f t="shared" si="19"/>
        <v>2</v>
      </c>
      <c r="S79" s="291"/>
      <c r="T79" s="73" t="s">
        <v>528</v>
      </c>
    </row>
    <row r="80" spans="1:20" ht="14.5" customHeight="1" x14ac:dyDescent="0.45">
      <c r="A80" s="8" t="s">
        <v>529</v>
      </c>
      <c r="B80" s="12"/>
      <c r="C80" s="12"/>
      <c r="D80" s="12"/>
      <c r="E80" s="12"/>
      <c r="F80" s="12"/>
      <c r="G80" s="214"/>
      <c r="H80" s="122">
        <v>1</v>
      </c>
      <c r="I80" s="215"/>
      <c r="J80" s="215"/>
      <c r="K80" s="215"/>
      <c r="L80" s="216"/>
      <c r="M80" s="122">
        <f t="shared" si="20"/>
        <v>0</v>
      </c>
      <c r="N80" s="13">
        <f t="shared" si="21"/>
        <v>1</v>
      </c>
      <c r="O80" s="13">
        <f t="shared" si="16"/>
        <v>1</v>
      </c>
      <c r="P80" s="13">
        <f t="shared" si="17"/>
        <v>0</v>
      </c>
      <c r="Q80" s="13">
        <f t="shared" si="18"/>
        <v>0</v>
      </c>
      <c r="R80" s="12">
        <f t="shared" si="19"/>
        <v>1</v>
      </c>
      <c r="S80" s="291"/>
      <c r="T80" s="73"/>
    </row>
    <row r="81" spans="1:20" ht="14.5" customHeight="1" x14ac:dyDescent="0.45">
      <c r="A81" s="8" t="s">
        <v>530</v>
      </c>
      <c r="B81" s="12"/>
      <c r="C81" s="12"/>
      <c r="D81" s="12"/>
      <c r="E81" s="12"/>
      <c r="F81" s="12"/>
      <c r="G81" s="214"/>
      <c r="H81" s="122"/>
      <c r="I81" s="215"/>
      <c r="J81" s="215">
        <v>1</v>
      </c>
      <c r="K81" s="215"/>
      <c r="L81" s="216"/>
      <c r="M81" s="122">
        <f t="shared" si="20"/>
        <v>0</v>
      </c>
      <c r="N81" s="13">
        <f>SUM(G81:L81)</f>
        <v>1</v>
      </c>
      <c r="O81" s="13">
        <f t="shared" si="16"/>
        <v>0</v>
      </c>
      <c r="P81" s="13">
        <f t="shared" si="17"/>
        <v>0</v>
      </c>
      <c r="Q81" s="13">
        <f t="shared" si="18"/>
        <v>1</v>
      </c>
      <c r="R81" s="12">
        <f>SUM(B81:L81)</f>
        <v>1</v>
      </c>
      <c r="S81" s="291"/>
      <c r="T81" s="73"/>
    </row>
    <row r="82" spans="1:20" ht="14.5" customHeight="1" x14ac:dyDescent="0.45">
      <c r="A82" s="37" t="s">
        <v>531</v>
      </c>
      <c r="B82" s="12"/>
      <c r="C82" s="12"/>
      <c r="D82" s="12"/>
      <c r="E82" s="12"/>
      <c r="F82" s="12"/>
      <c r="G82" s="214"/>
      <c r="H82" s="122"/>
      <c r="I82" s="215"/>
      <c r="J82" s="215">
        <v>1</v>
      </c>
      <c r="K82" s="215"/>
      <c r="L82" s="216"/>
      <c r="M82" s="122">
        <f t="shared" si="20"/>
        <v>0</v>
      </c>
      <c r="N82" s="13">
        <f>SUM(G82:L82)</f>
        <v>1</v>
      </c>
      <c r="O82" s="13">
        <f t="shared" si="16"/>
        <v>0</v>
      </c>
      <c r="P82" s="13">
        <f t="shared" si="17"/>
        <v>0</v>
      </c>
      <c r="Q82" s="13">
        <f t="shared" si="18"/>
        <v>1</v>
      </c>
      <c r="R82" s="12">
        <f>SUM(B82:L82)</f>
        <v>1</v>
      </c>
      <c r="S82" s="291"/>
      <c r="T82" s="73"/>
    </row>
    <row r="83" spans="1:20" ht="14.5" customHeight="1" x14ac:dyDescent="0.45">
      <c r="A83" s="8" t="s">
        <v>532</v>
      </c>
      <c r="B83" s="12"/>
      <c r="C83" s="12"/>
      <c r="D83" s="12"/>
      <c r="E83" s="12"/>
      <c r="F83" s="12"/>
      <c r="G83" s="214"/>
      <c r="H83" s="122"/>
      <c r="I83" s="215"/>
      <c r="J83" s="215"/>
      <c r="K83" s="215"/>
      <c r="L83" s="216">
        <v>1</v>
      </c>
      <c r="M83" s="122">
        <f t="shared" si="20"/>
        <v>0</v>
      </c>
      <c r="N83" s="13">
        <f>SUM(G83:L83)</f>
        <v>1</v>
      </c>
      <c r="O83" s="13">
        <f t="shared" si="16"/>
        <v>0</v>
      </c>
      <c r="P83" s="13">
        <f t="shared" si="17"/>
        <v>1</v>
      </c>
      <c r="Q83" s="13">
        <f t="shared" si="18"/>
        <v>0</v>
      </c>
      <c r="R83" s="12">
        <f>SUM(B83:L83)</f>
        <v>1</v>
      </c>
      <c r="S83" s="291"/>
      <c r="T83" s="73"/>
    </row>
    <row r="84" spans="1:20" ht="33.65" customHeight="1" x14ac:dyDescent="0.45">
      <c r="A84" s="75" t="s">
        <v>533</v>
      </c>
      <c r="B84" s="76"/>
      <c r="C84" s="76"/>
      <c r="D84" s="76"/>
      <c r="E84" s="76"/>
      <c r="F84" s="77"/>
      <c r="G84" s="208"/>
      <c r="H84" s="124"/>
      <c r="I84" s="209"/>
      <c r="J84" s="209"/>
      <c r="K84" s="209"/>
      <c r="L84" s="210"/>
      <c r="M84" s="124"/>
      <c r="N84" s="124"/>
      <c r="O84" s="124"/>
      <c r="P84" s="124"/>
      <c r="Q84" s="124"/>
      <c r="R84" s="140"/>
      <c r="S84" s="272"/>
      <c r="T84" s="272"/>
    </row>
    <row r="85" spans="1:20" ht="14.5" customHeight="1" x14ac:dyDescent="0.45">
      <c r="A85" s="42" t="s">
        <v>534</v>
      </c>
      <c r="B85" s="43"/>
      <c r="C85" s="43"/>
      <c r="D85" s="43"/>
      <c r="E85" s="43"/>
      <c r="F85" s="43"/>
      <c r="G85" s="211"/>
      <c r="H85" s="123"/>
      <c r="I85" s="212"/>
      <c r="J85" s="212"/>
      <c r="K85" s="212"/>
      <c r="L85" s="213"/>
      <c r="M85" s="123"/>
      <c r="N85" s="123"/>
      <c r="O85" s="123"/>
      <c r="P85" s="123"/>
      <c r="Q85" s="123"/>
      <c r="R85" s="43"/>
      <c r="S85" s="231"/>
      <c r="T85" s="74"/>
    </row>
    <row r="86" spans="1:20" ht="14.5" customHeight="1" x14ac:dyDescent="0.45">
      <c r="A86" s="8" t="s">
        <v>535</v>
      </c>
      <c r="B86" s="12"/>
      <c r="C86" s="12">
        <v>1</v>
      </c>
      <c r="D86" s="12"/>
      <c r="E86" s="12">
        <v>1</v>
      </c>
      <c r="F86" s="12">
        <v>1</v>
      </c>
      <c r="G86" s="214">
        <v>1</v>
      </c>
      <c r="H86" s="122"/>
      <c r="I86" s="215">
        <v>1</v>
      </c>
      <c r="J86" s="215"/>
      <c r="K86" s="215"/>
      <c r="L86" s="216"/>
      <c r="M86" s="217">
        <f>SUM(A86:F86)</f>
        <v>3</v>
      </c>
      <c r="N86" s="13">
        <f t="shared" si="21"/>
        <v>2</v>
      </c>
      <c r="O86" s="13">
        <f t="shared" ref="O86:O109" si="22">SUMIF(B$3:L$3,$G$3, B86:L86)</f>
        <v>2</v>
      </c>
      <c r="P86" s="13">
        <f t="shared" ref="P86:P109" si="23">SUMIF(B$3:L$3,$F$3, B86:L86)</f>
        <v>2</v>
      </c>
      <c r="Q86" s="13">
        <f t="shared" ref="Q86:Q109" si="24">SUMIF(B$3:L$3,$C$3, B86:L86)</f>
        <v>1</v>
      </c>
      <c r="R86" s="12">
        <f t="shared" ref="R86:R108" si="25">SUM(B86:L86)</f>
        <v>5</v>
      </c>
      <c r="S86" s="292" t="s">
        <v>695</v>
      </c>
      <c r="T86" s="73"/>
    </row>
    <row r="87" spans="1:20" ht="14.5" customHeight="1" x14ac:dyDescent="0.45">
      <c r="A87" s="37" t="s">
        <v>536</v>
      </c>
      <c r="B87" s="12"/>
      <c r="C87" s="12"/>
      <c r="D87" s="12"/>
      <c r="E87" s="12"/>
      <c r="F87" s="12">
        <v>1</v>
      </c>
      <c r="G87" s="214"/>
      <c r="H87" s="122"/>
      <c r="I87" s="215"/>
      <c r="J87" s="215"/>
      <c r="K87" s="215"/>
      <c r="L87" s="216"/>
      <c r="M87" s="217">
        <f>SUM(A87:F87)</f>
        <v>1</v>
      </c>
      <c r="N87" s="13">
        <f t="shared" si="21"/>
        <v>0</v>
      </c>
      <c r="O87" s="13">
        <f t="shared" si="22"/>
        <v>0</v>
      </c>
      <c r="P87" s="13">
        <f t="shared" si="23"/>
        <v>1</v>
      </c>
      <c r="Q87" s="13">
        <f t="shared" si="24"/>
        <v>0</v>
      </c>
      <c r="R87" s="12">
        <f t="shared" si="25"/>
        <v>1</v>
      </c>
      <c r="S87" s="291"/>
      <c r="T87" s="73"/>
    </row>
    <row r="88" spans="1:20" ht="14.5" customHeight="1" x14ac:dyDescent="0.45">
      <c r="A88" s="37" t="s">
        <v>537</v>
      </c>
      <c r="B88" s="12"/>
      <c r="C88" s="12">
        <v>1</v>
      </c>
      <c r="D88" s="12"/>
      <c r="E88" s="12">
        <v>1</v>
      </c>
      <c r="F88" s="12"/>
      <c r="G88" s="214">
        <v>1</v>
      </c>
      <c r="H88" s="122"/>
      <c r="I88" s="215"/>
      <c r="J88" s="215"/>
      <c r="K88" s="215"/>
      <c r="L88" s="216"/>
      <c r="M88" s="217">
        <f>SUM(A88:F88)</f>
        <v>2</v>
      </c>
      <c r="N88" s="13">
        <f t="shared" si="21"/>
        <v>1</v>
      </c>
      <c r="O88" s="13">
        <f t="shared" si="22"/>
        <v>1</v>
      </c>
      <c r="P88" s="13">
        <f t="shared" si="23"/>
        <v>1</v>
      </c>
      <c r="Q88" s="13">
        <f t="shared" si="24"/>
        <v>1</v>
      </c>
      <c r="R88" s="12">
        <f t="shared" si="25"/>
        <v>3</v>
      </c>
      <c r="S88" s="291"/>
      <c r="T88" s="73"/>
    </row>
    <row r="89" spans="1:20" ht="14.5" customHeight="1" x14ac:dyDescent="0.45">
      <c r="A89" s="37" t="s">
        <v>538</v>
      </c>
      <c r="B89" s="12"/>
      <c r="C89" s="12"/>
      <c r="D89" s="12"/>
      <c r="E89" s="12"/>
      <c r="F89" s="12">
        <v>1</v>
      </c>
      <c r="G89" s="214"/>
      <c r="H89" s="122"/>
      <c r="I89" s="215"/>
      <c r="J89" s="215"/>
      <c r="K89" s="215"/>
      <c r="L89" s="216"/>
      <c r="M89" s="217">
        <f>SUM(A89:F89)</f>
        <v>1</v>
      </c>
      <c r="N89" s="13">
        <f t="shared" si="21"/>
        <v>0</v>
      </c>
      <c r="O89" s="13">
        <f t="shared" si="22"/>
        <v>0</v>
      </c>
      <c r="P89" s="13">
        <f t="shared" si="23"/>
        <v>1</v>
      </c>
      <c r="Q89" s="13">
        <f t="shared" si="24"/>
        <v>0</v>
      </c>
      <c r="R89" s="12">
        <f t="shared" si="25"/>
        <v>1</v>
      </c>
      <c r="S89" s="291"/>
      <c r="T89" s="73"/>
    </row>
    <row r="90" spans="1:20" ht="14.5" customHeight="1" x14ac:dyDescent="0.45">
      <c r="A90" s="37" t="s">
        <v>539</v>
      </c>
      <c r="B90" s="12"/>
      <c r="C90" s="12"/>
      <c r="D90" s="12"/>
      <c r="E90" s="12">
        <v>1</v>
      </c>
      <c r="F90" s="12"/>
      <c r="G90" s="214"/>
      <c r="H90" s="122"/>
      <c r="I90" s="215"/>
      <c r="J90" s="215"/>
      <c r="K90" s="215"/>
      <c r="L90" s="216"/>
      <c r="M90" s="217">
        <f>SUM(A90:F90)</f>
        <v>1</v>
      </c>
      <c r="N90" s="13">
        <f t="shared" si="21"/>
        <v>0</v>
      </c>
      <c r="O90" s="13">
        <f t="shared" si="22"/>
        <v>0</v>
      </c>
      <c r="P90" s="13">
        <f t="shared" si="23"/>
        <v>1</v>
      </c>
      <c r="Q90" s="13">
        <f t="shared" si="24"/>
        <v>0</v>
      </c>
      <c r="R90" s="12">
        <f t="shared" si="25"/>
        <v>1</v>
      </c>
      <c r="S90" s="291"/>
      <c r="T90" s="73" t="s">
        <v>540</v>
      </c>
    </row>
    <row r="91" spans="1:20" ht="14.5" customHeight="1" x14ac:dyDescent="0.45">
      <c r="A91" s="8" t="s">
        <v>541</v>
      </c>
      <c r="B91" s="12">
        <v>1</v>
      </c>
      <c r="C91" s="12"/>
      <c r="D91" s="12">
        <v>1</v>
      </c>
      <c r="E91" s="12"/>
      <c r="F91" s="12"/>
      <c r="G91" s="214">
        <v>1</v>
      </c>
      <c r="H91" s="122"/>
      <c r="I91" s="215"/>
      <c r="J91" s="215">
        <v>1</v>
      </c>
      <c r="K91" s="232">
        <v>1</v>
      </c>
      <c r="L91" s="233"/>
      <c r="M91" s="217">
        <f t="shared" ref="M91:M109" si="26">SUM(A91:F91)</f>
        <v>2</v>
      </c>
      <c r="N91" s="13">
        <f t="shared" si="21"/>
        <v>3</v>
      </c>
      <c r="O91" s="13">
        <f t="shared" si="22"/>
        <v>3</v>
      </c>
      <c r="P91" s="13">
        <f t="shared" si="23"/>
        <v>1</v>
      </c>
      <c r="Q91" s="13">
        <f t="shared" si="24"/>
        <v>1</v>
      </c>
      <c r="R91" s="12">
        <f t="shared" si="25"/>
        <v>5</v>
      </c>
      <c r="S91" s="291"/>
      <c r="T91" s="73"/>
    </row>
    <row r="92" spans="1:20" ht="14.5" customHeight="1" x14ac:dyDescent="0.45">
      <c r="A92" s="8" t="s">
        <v>542</v>
      </c>
      <c r="B92" s="12"/>
      <c r="C92" s="12">
        <v>1</v>
      </c>
      <c r="D92" s="12">
        <v>1</v>
      </c>
      <c r="E92" s="12">
        <v>1</v>
      </c>
      <c r="F92" s="12">
        <v>1</v>
      </c>
      <c r="G92" s="214"/>
      <c r="H92" s="122"/>
      <c r="I92" s="215">
        <v>1</v>
      </c>
      <c r="J92" s="215"/>
      <c r="K92" s="215">
        <v>1</v>
      </c>
      <c r="L92" s="216">
        <v>1</v>
      </c>
      <c r="M92" s="217">
        <f t="shared" si="26"/>
        <v>4</v>
      </c>
      <c r="N92" s="13">
        <f t="shared" si="21"/>
        <v>3</v>
      </c>
      <c r="O92" s="13">
        <f t="shared" si="22"/>
        <v>2</v>
      </c>
      <c r="P92" s="13">
        <f t="shared" si="23"/>
        <v>4</v>
      </c>
      <c r="Q92" s="13">
        <f t="shared" si="24"/>
        <v>1</v>
      </c>
      <c r="R92" s="12">
        <f t="shared" si="25"/>
        <v>7</v>
      </c>
      <c r="S92" s="291"/>
      <c r="T92" s="73"/>
    </row>
    <row r="93" spans="1:20" ht="14.5" customHeight="1" x14ac:dyDescent="0.45">
      <c r="A93" s="81" t="s">
        <v>543</v>
      </c>
      <c r="B93" s="25"/>
      <c r="C93" s="25">
        <v>1</v>
      </c>
      <c r="D93" s="25"/>
      <c r="E93" s="25"/>
      <c r="F93" s="26"/>
      <c r="G93" s="214"/>
      <c r="H93" s="122"/>
      <c r="I93" s="215"/>
      <c r="J93" s="215"/>
      <c r="K93" s="215"/>
      <c r="L93" s="216"/>
      <c r="M93" s="217">
        <f t="shared" si="26"/>
        <v>1</v>
      </c>
      <c r="N93" s="13">
        <f t="shared" si="21"/>
        <v>0</v>
      </c>
      <c r="O93" s="13">
        <f t="shared" si="22"/>
        <v>0</v>
      </c>
      <c r="P93" s="13">
        <f t="shared" si="23"/>
        <v>0</v>
      </c>
      <c r="Q93" s="13">
        <f t="shared" si="24"/>
        <v>1</v>
      </c>
      <c r="R93" s="12">
        <f t="shared" si="25"/>
        <v>1</v>
      </c>
      <c r="S93" s="291"/>
      <c r="T93" s="73"/>
    </row>
    <row r="94" spans="1:20" ht="14.5" customHeight="1" x14ac:dyDescent="0.45">
      <c r="A94" s="81" t="s">
        <v>544</v>
      </c>
      <c r="B94" s="25"/>
      <c r="C94" s="25"/>
      <c r="D94" s="25">
        <v>1</v>
      </c>
      <c r="E94" s="25">
        <v>1</v>
      </c>
      <c r="F94" s="26"/>
      <c r="G94" s="214"/>
      <c r="H94" s="122"/>
      <c r="I94" s="215"/>
      <c r="J94" s="215"/>
      <c r="K94" s="215"/>
      <c r="L94" s="216"/>
      <c r="M94" s="217">
        <f t="shared" si="26"/>
        <v>2</v>
      </c>
      <c r="N94" s="13">
        <f t="shared" si="21"/>
        <v>0</v>
      </c>
      <c r="O94" s="13">
        <f t="shared" si="22"/>
        <v>0</v>
      </c>
      <c r="P94" s="13">
        <f t="shared" si="23"/>
        <v>2</v>
      </c>
      <c r="Q94" s="13">
        <f t="shared" si="24"/>
        <v>0</v>
      </c>
      <c r="R94" s="12">
        <f>SUM(B94:L94)</f>
        <v>2</v>
      </c>
      <c r="S94" s="291"/>
      <c r="T94" s="73"/>
    </row>
    <row r="95" spans="1:20" ht="14.5" customHeight="1" x14ac:dyDescent="0.45">
      <c r="A95" s="81" t="s">
        <v>545</v>
      </c>
      <c r="B95" s="25"/>
      <c r="C95" s="25"/>
      <c r="D95" s="25"/>
      <c r="E95" s="25"/>
      <c r="F95" s="26"/>
      <c r="G95" s="214"/>
      <c r="H95" s="122"/>
      <c r="I95" s="215"/>
      <c r="J95" s="215"/>
      <c r="K95" s="215"/>
      <c r="L95" s="216">
        <v>1</v>
      </c>
      <c r="M95" s="217">
        <f t="shared" si="26"/>
        <v>0</v>
      </c>
      <c r="N95" s="13">
        <f t="shared" si="21"/>
        <v>1</v>
      </c>
      <c r="O95" s="13">
        <f t="shared" si="22"/>
        <v>0</v>
      </c>
      <c r="P95" s="13">
        <f t="shared" si="23"/>
        <v>1</v>
      </c>
      <c r="Q95" s="13">
        <f t="shared" si="24"/>
        <v>0</v>
      </c>
      <c r="R95" s="12">
        <f t="shared" si="25"/>
        <v>1</v>
      </c>
      <c r="S95" s="291"/>
      <c r="T95" s="73"/>
    </row>
    <row r="96" spans="1:20" ht="14.5" customHeight="1" x14ac:dyDescent="0.45">
      <c r="A96" s="37" t="s">
        <v>546</v>
      </c>
      <c r="B96" s="12"/>
      <c r="C96" s="12"/>
      <c r="D96" s="12"/>
      <c r="E96" s="12"/>
      <c r="F96" s="12"/>
      <c r="G96" s="214"/>
      <c r="H96" s="122"/>
      <c r="I96" s="215">
        <v>1</v>
      </c>
      <c r="J96" s="215"/>
      <c r="K96" s="215">
        <v>1</v>
      </c>
      <c r="L96" s="216"/>
      <c r="M96" s="217">
        <f t="shared" si="26"/>
        <v>0</v>
      </c>
      <c r="N96" s="13">
        <f t="shared" si="21"/>
        <v>2</v>
      </c>
      <c r="O96" s="13">
        <f t="shared" si="22"/>
        <v>2</v>
      </c>
      <c r="P96" s="13">
        <f t="shared" si="23"/>
        <v>0</v>
      </c>
      <c r="Q96" s="13">
        <f t="shared" si="24"/>
        <v>0</v>
      </c>
      <c r="R96" s="12">
        <f t="shared" si="25"/>
        <v>2</v>
      </c>
      <c r="S96" s="291"/>
      <c r="T96" s="73"/>
    </row>
    <row r="97" spans="1:20" ht="14.5" customHeight="1" x14ac:dyDescent="0.45">
      <c r="A97" s="8" t="s">
        <v>547</v>
      </c>
      <c r="B97" s="12">
        <v>1</v>
      </c>
      <c r="C97" s="12"/>
      <c r="D97" s="12">
        <v>1</v>
      </c>
      <c r="E97" s="12">
        <v>1</v>
      </c>
      <c r="F97" s="12">
        <v>1</v>
      </c>
      <c r="G97" s="214"/>
      <c r="H97" s="122">
        <v>1</v>
      </c>
      <c r="I97" s="215">
        <v>1</v>
      </c>
      <c r="J97" s="215"/>
      <c r="K97" s="215"/>
      <c r="L97" s="216"/>
      <c r="M97" s="217">
        <f t="shared" si="26"/>
        <v>4</v>
      </c>
      <c r="N97" s="13">
        <f t="shared" si="21"/>
        <v>2</v>
      </c>
      <c r="O97" s="13">
        <f t="shared" si="22"/>
        <v>3</v>
      </c>
      <c r="P97" s="13">
        <f t="shared" si="23"/>
        <v>3</v>
      </c>
      <c r="Q97" s="13">
        <f t="shared" si="24"/>
        <v>0</v>
      </c>
      <c r="R97" s="12">
        <f t="shared" si="25"/>
        <v>6</v>
      </c>
      <c r="S97" s="291"/>
      <c r="T97" s="73"/>
    </row>
    <row r="98" spans="1:20" ht="14.5" customHeight="1" x14ac:dyDescent="0.45">
      <c r="A98" s="37" t="s">
        <v>548</v>
      </c>
      <c r="B98" s="12">
        <v>1</v>
      </c>
      <c r="C98" s="12"/>
      <c r="D98" s="12"/>
      <c r="E98" s="12">
        <v>1</v>
      </c>
      <c r="F98" s="12"/>
      <c r="G98" s="214"/>
      <c r="H98" s="122"/>
      <c r="I98" s="215"/>
      <c r="J98" s="215"/>
      <c r="K98" s="215"/>
      <c r="L98" s="216"/>
      <c r="M98" s="217">
        <f t="shared" si="26"/>
        <v>2</v>
      </c>
      <c r="N98" s="13">
        <f t="shared" si="21"/>
        <v>0</v>
      </c>
      <c r="O98" s="13">
        <f t="shared" si="22"/>
        <v>1</v>
      </c>
      <c r="P98" s="13">
        <f t="shared" si="23"/>
        <v>1</v>
      </c>
      <c r="Q98" s="13">
        <f t="shared" si="24"/>
        <v>0</v>
      </c>
      <c r="R98" s="12">
        <f t="shared" si="25"/>
        <v>2</v>
      </c>
      <c r="S98" s="291"/>
      <c r="T98" s="73" t="s">
        <v>549</v>
      </c>
    </row>
    <row r="99" spans="1:20" ht="14.5" customHeight="1" x14ac:dyDescent="0.45">
      <c r="A99" s="80" t="s">
        <v>550</v>
      </c>
      <c r="B99" s="25">
        <v>1</v>
      </c>
      <c r="C99" s="25">
        <v>1</v>
      </c>
      <c r="D99" s="25">
        <v>1</v>
      </c>
      <c r="E99" s="25"/>
      <c r="F99" s="26"/>
      <c r="G99" s="214"/>
      <c r="H99" s="122"/>
      <c r="I99" s="215"/>
      <c r="J99" s="215"/>
      <c r="K99" s="215"/>
      <c r="L99" s="216"/>
      <c r="M99" s="217">
        <f t="shared" si="26"/>
        <v>3</v>
      </c>
      <c r="N99" s="13">
        <f t="shared" si="21"/>
        <v>0</v>
      </c>
      <c r="O99" s="13">
        <f t="shared" si="22"/>
        <v>1</v>
      </c>
      <c r="P99" s="13">
        <f t="shared" si="23"/>
        <v>1</v>
      </c>
      <c r="Q99" s="13">
        <f t="shared" si="24"/>
        <v>1</v>
      </c>
      <c r="R99" s="12">
        <f t="shared" si="25"/>
        <v>3</v>
      </c>
      <c r="S99" s="291"/>
      <c r="T99" s="73"/>
    </row>
    <row r="100" spans="1:20" ht="14.5" customHeight="1" x14ac:dyDescent="0.45">
      <c r="A100" s="81" t="s">
        <v>551</v>
      </c>
      <c r="B100" s="25">
        <v>1</v>
      </c>
      <c r="C100" s="25"/>
      <c r="D100" s="25"/>
      <c r="E100" s="25"/>
      <c r="F100" s="26"/>
      <c r="G100" s="214"/>
      <c r="H100" s="122"/>
      <c r="I100" s="215"/>
      <c r="J100" s="215"/>
      <c r="K100" s="215"/>
      <c r="L100" s="216"/>
      <c r="M100" s="217">
        <f t="shared" si="26"/>
        <v>1</v>
      </c>
      <c r="N100" s="13">
        <f t="shared" si="21"/>
        <v>0</v>
      </c>
      <c r="O100" s="13">
        <f t="shared" si="22"/>
        <v>1</v>
      </c>
      <c r="P100" s="13">
        <f t="shared" si="23"/>
        <v>0</v>
      </c>
      <c r="Q100" s="13">
        <f t="shared" si="24"/>
        <v>0</v>
      </c>
      <c r="R100" s="12">
        <f t="shared" si="25"/>
        <v>1</v>
      </c>
      <c r="S100" s="291"/>
      <c r="T100" s="73"/>
    </row>
    <row r="101" spans="1:20" ht="14.5" customHeight="1" x14ac:dyDescent="0.45">
      <c r="A101" s="81" t="s">
        <v>552</v>
      </c>
      <c r="B101" s="25"/>
      <c r="C101" s="25">
        <v>1</v>
      </c>
      <c r="D101" s="25">
        <v>1</v>
      </c>
      <c r="E101" s="25"/>
      <c r="F101" s="26"/>
      <c r="G101" s="214"/>
      <c r="H101" s="122"/>
      <c r="I101" s="215"/>
      <c r="J101" s="215"/>
      <c r="K101" s="215"/>
      <c r="L101" s="216"/>
      <c r="M101" s="217">
        <f t="shared" si="26"/>
        <v>2</v>
      </c>
      <c r="N101" s="13">
        <f t="shared" si="21"/>
        <v>0</v>
      </c>
      <c r="O101" s="13">
        <f t="shared" si="22"/>
        <v>0</v>
      </c>
      <c r="P101" s="13">
        <f t="shared" si="23"/>
        <v>1</v>
      </c>
      <c r="Q101" s="13">
        <f t="shared" si="24"/>
        <v>1</v>
      </c>
      <c r="R101" s="12">
        <f t="shared" si="25"/>
        <v>2</v>
      </c>
      <c r="S101" s="291"/>
      <c r="T101" s="73"/>
    </row>
    <row r="102" spans="1:20" ht="14.5" customHeight="1" x14ac:dyDescent="0.45">
      <c r="A102" s="81" t="s">
        <v>553</v>
      </c>
      <c r="B102" s="25">
        <v>1</v>
      </c>
      <c r="C102" s="25"/>
      <c r="D102" s="25"/>
      <c r="E102" s="25"/>
      <c r="F102" s="26"/>
      <c r="G102" s="214"/>
      <c r="H102" s="122"/>
      <c r="I102" s="215"/>
      <c r="J102" s="215"/>
      <c r="K102" s="215"/>
      <c r="L102" s="216"/>
      <c r="M102" s="217">
        <f t="shared" si="26"/>
        <v>1</v>
      </c>
      <c r="N102" s="13">
        <f t="shared" si="21"/>
        <v>0</v>
      </c>
      <c r="O102" s="13">
        <f t="shared" si="22"/>
        <v>1</v>
      </c>
      <c r="P102" s="13">
        <f t="shared" si="23"/>
        <v>0</v>
      </c>
      <c r="Q102" s="13">
        <f t="shared" si="24"/>
        <v>0</v>
      </c>
      <c r="R102" s="12">
        <f t="shared" si="25"/>
        <v>1</v>
      </c>
      <c r="S102" s="291"/>
      <c r="T102" s="73"/>
    </row>
    <row r="103" spans="1:20" ht="14.5" customHeight="1" x14ac:dyDescent="0.45">
      <c r="A103" s="81" t="s">
        <v>554</v>
      </c>
      <c r="B103" s="25"/>
      <c r="C103" s="25"/>
      <c r="D103" s="25">
        <v>1</v>
      </c>
      <c r="E103" s="25"/>
      <c r="F103" s="26"/>
      <c r="G103" s="214"/>
      <c r="H103" s="122"/>
      <c r="I103" s="215"/>
      <c r="J103" s="215"/>
      <c r="K103" s="215"/>
      <c r="L103" s="216"/>
      <c r="M103" s="217">
        <f t="shared" si="26"/>
        <v>1</v>
      </c>
      <c r="N103" s="13">
        <f t="shared" si="21"/>
        <v>0</v>
      </c>
      <c r="O103" s="13">
        <f t="shared" si="22"/>
        <v>0</v>
      </c>
      <c r="P103" s="13">
        <f t="shared" si="23"/>
        <v>1</v>
      </c>
      <c r="Q103" s="13">
        <f t="shared" si="24"/>
        <v>0</v>
      </c>
      <c r="R103" s="12">
        <f t="shared" si="25"/>
        <v>1</v>
      </c>
      <c r="S103" s="291"/>
      <c r="T103" s="73"/>
    </row>
    <row r="104" spans="1:20" ht="14.5" customHeight="1" x14ac:dyDescent="0.45">
      <c r="A104" s="80" t="s">
        <v>555</v>
      </c>
      <c r="B104" s="25">
        <v>1</v>
      </c>
      <c r="C104" s="25"/>
      <c r="D104" s="25">
        <v>1</v>
      </c>
      <c r="E104" s="25"/>
      <c r="F104" s="26"/>
      <c r="G104" s="214">
        <v>1</v>
      </c>
      <c r="H104" s="122">
        <v>1</v>
      </c>
      <c r="I104" s="215">
        <v>1</v>
      </c>
      <c r="J104" s="215"/>
      <c r="K104" s="215"/>
      <c r="L104" s="216">
        <v>1</v>
      </c>
      <c r="M104" s="217">
        <f t="shared" si="26"/>
        <v>2</v>
      </c>
      <c r="N104" s="13">
        <f t="shared" si="21"/>
        <v>4</v>
      </c>
      <c r="O104" s="13">
        <f t="shared" si="22"/>
        <v>4</v>
      </c>
      <c r="P104" s="13">
        <f t="shared" si="23"/>
        <v>2</v>
      </c>
      <c r="Q104" s="13">
        <f t="shared" si="24"/>
        <v>0</v>
      </c>
      <c r="R104" s="12">
        <f t="shared" si="25"/>
        <v>6</v>
      </c>
      <c r="S104" s="291"/>
      <c r="T104" s="73" t="s">
        <v>556</v>
      </c>
    </row>
    <row r="105" spans="1:20" ht="14.5" customHeight="1" x14ac:dyDescent="0.45">
      <c r="A105" s="80" t="s">
        <v>557</v>
      </c>
      <c r="B105" s="25">
        <v>1</v>
      </c>
      <c r="C105" s="25"/>
      <c r="D105" s="25"/>
      <c r="E105" s="25">
        <v>1</v>
      </c>
      <c r="F105" s="26"/>
      <c r="G105" s="214"/>
      <c r="H105" s="122"/>
      <c r="I105" s="215"/>
      <c r="J105" s="215"/>
      <c r="K105" s="215"/>
      <c r="L105" s="216"/>
      <c r="M105" s="217">
        <f t="shared" si="26"/>
        <v>2</v>
      </c>
      <c r="N105" s="13">
        <f t="shared" si="21"/>
        <v>0</v>
      </c>
      <c r="O105" s="13">
        <f t="shared" si="22"/>
        <v>1</v>
      </c>
      <c r="P105" s="13">
        <f t="shared" si="23"/>
        <v>1</v>
      </c>
      <c r="Q105" s="13">
        <f t="shared" si="24"/>
        <v>0</v>
      </c>
      <c r="R105" s="12">
        <f t="shared" si="25"/>
        <v>2</v>
      </c>
      <c r="S105" s="291"/>
      <c r="T105" s="73"/>
    </row>
    <row r="106" spans="1:20" ht="14.5" customHeight="1" x14ac:dyDescent="0.45">
      <c r="A106" s="80" t="s">
        <v>558</v>
      </c>
      <c r="B106" s="25">
        <v>1</v>
      </c>
      <c r="C106" s="25">
        <v>1</v>
      </c>
      <c r="D106" s="25"/>
      <c r="E106" s="25">
        <v>1</v>
      </c>
      <c r="F106" s="26"/>
      <c r="G106" s="214"/>
      <c r="H106" s="122"/>
      <c r="I106" s="215"/>
      <c r="J106" s="215"/>
      <c r="K106" s="215"/>
      <c r="L106" s="216"/>
      <c r="M106" s="217">
        <f t="shared" si="26"/>
        <v>3</v>
      </c>
      <c r="N106" s="13">
        <f t="shared" si="21"/>
        <v>0</v>
      </c>
      <c r="O106" s="13">
        <f t="shared" si="22"/>
        <v>1</v>
      </c>
      <c r="P106" s="13">
        <f t="shared" si="23"/>
        <v>1</v>
      </c>
      <c r="Q106" s="13">
        <f t="shared" si="24"/>
        <v>1</v>
      </c>
      <c r="R106" s="12">
        <f t="shared" si="25"/>
        <v>3</v>
      </c>
      <c r="S106" s="291"/>
      <c r="T106" s="73"/>
    </row>
    <row r="107" spans="1:20" ht="14.5" customHeight="1" x14ac:dyDescent="0.45">
      <c r="A107" s="81" t="s">
        <v>559</v>
      </c>
      <c r="B107" s="25"/>
      <c r="C107" s="25"/>
      <c r="D107" s="25"/>
      <c r="E107" s="25">
        <v>1</v>
      </c>
      <c r="F107" s="26"/>
      <c r="G107" s="214"/>
      <c r="H107" s="122"/>
      <c r="I107" s="215"/>
      <c r="J107" s="215"/>
      <c r="K107" s="215"/>
      <c r="L107" s="216"/>
      <c r="M107" s="217">
        <f t="shared" si="26"/>
        <v>1</v>
      </c>
      <c r="N107" s="13">
        <f t="shared" si="21"/>
        <v>0</v>
      </c>
      <c r="O107" s="13">
        <f t="shared" si="22"/>
        <v>0</v>
      </c>
      <c r="P107" s="13">
        <f t="shared" si="23"/>
        <v>1</v>
      </c>
      <c r="Q107" s="13">
        <f t="shared" si="24"/>
        <v>0</v>
      </c>
      <c r="R107" s="12">
        <f t="shared" si="25"/>
        <v>1</v>
      </c>
      <c r="S107" s="291"/>
      <c r="T107" s="73"/>
    </row>
    <row r="108" spans="1:20" ht="14.5" customHeight="1" x14ac:dyDescent="0.45">
      <c r="A108" s="80" t="s">
        <v>560</v>
      </c>
      <c r="B108" s="25"/>
      <c r="C108" s="25"/>
      <c r="D108" s="25"/>
      <c r="E108" s="25">
        <v>1</v>
      </c>
      <c r="F108" s="26"/>
      <c r="G108" s="214"/>
      <c r="H108" s="122"/>
      <c r="I108" s="215"/>
      <c r="J108" s="215"/>
      <c r="K108" s="215"/>
      <c r="L108" s="216"/>
      <c r="M108" s="217">
        <f t="shared" si="26"/>
        <v>1</v>
      </c>
      <c r="N108" s="13">
        <f t="shared" si="21"/>
        <v>0</v>
      </c>
      <c r="O108" s="13">
        <f t="shared" si="22"/>
        <v>0</v>
      </c>
      <c r="P108" s="13">
        <f t="shared" si="23"/>
        <v>1</v>
      </c>
      <c r="Q108" s="13">
        <f t="shared" si="24"/>
        <v>0</v>
      </c>
      <c r="R108" s="12">
        <f t="shared" si="25"/>
        <v>1</v>
      </c>
      <c r="S108" s="291"/>
      <c r="T108" s="73"/>
    </row>
    <row r="109" spans="1:20" ht="14.5" customHeight="1" x14ac:dyDescent="0.45">
      <c r="A109" s="8" t="s">
        <v>561</v>
      </c>
      <c r="B109" s="12"/>
      <c r="C109" s="12"/>
      <c r="D109" s="12"/>
      <c r="E109" s="12"/>
      <c r="F109" s="12"/>
      <c r="G109" s="214"/>
      <c r="H109" s="122"/>
      <c r="I109" s="215"/>
      <c r="J109" s="215">
        <v>1</v>
      </c>
      <c r="K109" s="215"/>
      <c r="L109" s="216"/>
      <c r="M109" s="217">
        <f t="shared" si="26"/>
        <v>0</v>
      </c>
      <c r="N109" s="13">
        <f>SUM(G109:L109)</f>
        <v>1</v>
      </c>
      <c r="O109" s="13">
        <f t="shared" si="22"/>
        <v>0</v>
      </c>
      <c r="P109" s="13">
        <f t="shared" si="23"/>
        <v>0</v>
      </c>
      <c r="Q109" s="13">
        <f t="shared" si="24"/>
        <v>1</v>
      </c>
      <c r="R109" s="12">
        <f>SUM(B109:L109)</f>
        <v>1</v>
      </c>
      <c r="S109" s="291"/>
      <c r="T109" s="73"/>
    </row>
    <row r="110" spans="1:20" ht="33.65" customHeight="1" x14ac:dyDescent="0.45">
      <c r="A110" s="75" t="s">
        <v>562</v>
      </c>
      <c r="B110" s="76"/>
      <c r="C110" s="76"/>
      <c r="D110" s="76"/>
      <c r="E110" s="76"/>
      <c r="F110" s="77"/>
      <c r="G110" s="208"/>
      <c r="H110" s="124"/>
      <c r="I110" s="209"/>
      <c r="J110" s="209"/>
      <c r="K110" s="209"/>
      <c r="L110" s="210"/>
      <c r="M110" s="124"/>
      <c r="N110" s="124"/>
      <c r="O110" s="124"/>
      <c r="P110" s="124"/>
      <c r="Q110" s="124"/>
      <c r="R110" s="140"/>
      <c r="S110" s="272"/>
      <c r="T110" s="272"/>
    </row>
    <row r="111" spans="1:20" ht="14.5" customHeight="1" x14ac:dyDescent="0.45">
      <c r="A111" s="42" t="s">
        <v>563</v>
      </c>
      <c r="B111" s="43"/>
      <c r="C111" s="43"/>
      <c r="D111" s="43"/>
      <c r="E111" s="43"/>
      <c r="F111" s="43"/>
      <c r="G111" s="211"/>
      <c r="H111" s="123"/>
      <c r="I111" s="212"/>
      <c r="J111" s="212"/>
      <c r="K111" s="212"/>
      <c r="L111" s="213"/>
      <c r="M111" s="123"/>
      <c r="N111" s="123"/>
      <c r="O111" s="123"/>
      <c r="P111" s="123"/>
      <c r="Q111" s="123"/>
      <c r="R111" s="43"/>
      <c r="S111" s="291" t="s">
        <v>564</v>
      </c>
      <c r="T111" s="73"/>
    </row>
    <row r="112" spans="1:20" ht="14.5" customHeight="1" x14ac:dyDescent="0.45">
      <c r="A112" s="8" t="s">
        <v>565</v>
      </c>
      <c r="B112" s="12"/>
      <c r="C112" s="12"/>
      <c r="D112" s="12"/>
      <c r="E112" s="12"/>
      <c r="F112" s="12">
        <v>1</v>
      </c>
      <c r="G112" s="214"/>
      <c r="H112" s="122"/>
      <c r="I112" s="215"/>
      <c r="J112" s="215"/>
      <c r="K112" s="215"/>
      <c r="L112" s="216"/>
      <c r="M112" s="217">
        <f>SUM(A112:F112)</f>
        <v>1</v>
      </c>
      <c r="N112" s="13">
        <f t="shared" si="21"/>
        <v>0</v>
      </c>
      <c r="O112" s="13">
        <f t="shared" ref="O112:O126" si="27">SUMIF(B$3:L$3,$G$3, B112:L112)</f>
        <v>0</v>
      </c>
      <c r="P112" s="13">
        <f t="shared" ref="P112:P126" si="28">SUMIF(B$3:L$3,$F$3, B112:L112)</f>
        <v>1</v>
      </c>
      <c r="Q112" s="13">
        <f t="shared" ref="Q112:Q126" si="29">SUMIF(B$3:L$3,$C$3, B112:L112)</f>
        <v>0</v>
      </c>
      <c r="R112" s="12">
        <f t="shared" ref="R112:R118" si="30">SUM(B112:L112)</f>
        <v>1</v>
      </c>
      <c r="S112" s="291"/>
      <c r="T112" s="73"/>
    </row>
    <row r="113" spans="1:20" ht="14.5" customHeight="1" x14ac:dyDescent="0.45">
      <c r="A113" s="95" t="s">
        <v>566</v>
      </c>
      <c r="B113" s="25"/>
      <c r="C113" s="25">
        <v>1</v>
      </c>
      <c r="D113" s="25">
        <v>1</v>
      </c>
      <c r="E113" s="25">
        <v>1</v>
      </c>
      <c r="F113" s="26"/>
      <c r="G113" s="214">
        <v>1</v>
      </c>
      <c r="H113" s="215">
        <v>1</v>
      </c>
      <c r="I113" s="215">
        <v>1</v>
      </c>
      <c r="J113" s="215">
        <v>1</v>
      </c>
      <c r="K113" s="215">
        <v>1</v>
      </c>
      <c r="L113" s="216"/>
      <c r="M113" s="217">
        <f>SUM(A113:F113)</f>
        <v>3</v>
      </c>
      <c r="N113" s="13">
        <f t="shared" si="21"/>
        <v>5</v>
      </c>
      <c r="O113" s="13">
        <f t="shared" si="27"/>
        <v>4</v>
      </c>
      <c r="P113" s="13">
        <f t="shared" si="28"/>
        <v>2</v>
      </c>
      <c r="Q113" s="13">
        <f t="shared" si="29"/>
        <v>2</v>
      </c>
      <c r="R113" s="12">
        <f t="shared" si="30"/>
        <v>8</v>
      </c>
      <c r="S113" s="291"/>
      <c r="T113" s="73"/>
    </row>
    <row r="114" spans="1:20" ht="14.5" customHeight="1" x14ac:dyDescent="0.45">
      <c r="A114" s="270" t="s">
        <v>567</v>
      </c>
      <c r="B114" s="25"/>
      <c r="C114" s="25">
        <v>1</v>
      </c>
      <c r="D114" s="25">
        <v>1</v>
      </c>
      <c r="E114" s="25"/>
      <c r="F114" s="26"/>
      <c r="G114" s="214"/>
      <c r="H114" s="122"/>
      <c r="I114" s="215"/>
      <c r="J114" s="215"/>
      <c r="K114" s="215"/>
      <c r="L114" s="216"/>
      <c r="M114" s="217">
        <f>SUM(A114:F114)</f>
        <v>2</v>
      </c>
      <c r="N114" s="13">
        <f t="shared" si="21"/>
        <v>0</v>
      </c>
      <c r="O114" s="13">
        <f t="shared" si="27"/>
        <v>0</v>
      </c>
      <c r="P114" s="13">
        <f t="shared" si="28"/>
        <v>1</v>
      </c>
      <c r="Q114" s="13">
        <f t="shared" si="29"/>
        <v>1</v>
      </c>
      <c r="R114" s="12">
        <f t="shared" si="30"/>
        <v>2</v>
      </c>
      <c r="S114" s="291"/>
      <c r="T114" s="73" t="s">
        <v>568</v>
      </c>
    </row>
    <row r="115" spans="1:20" ht="14.5" customHeight="1" x14ac:dyDescent="0.45">
      <c r="A115" s="270" t="s">
        <v>569</v>
      </c>
      <c r="B115" s="25"/>
      <c r="C115" s="25"/>
      <c r="D115" s="25">
        <v>1</v>
      </c>
      <c r="E115" s="25"/>
      <c r="F115" s="26"/>
      <c r="G115" s="214"/>
      <c r="H115" s="122">
        <v>1</v>
      </c>
      <c r="I115" s="215">
        <v>1</v>
      </c>
      <c r="J115" s="215"/>
      <c r="K115" s="215">
        <v>1</v>
      </c>
      <c r="L115" s="216"/>
      <c r="M115" s="217">
        <f t="shared" ref="M115:M126" si="31">SUM(A115:F115)</f>
        <v>1</v>
      </c>
      <c r="N115" s="13">
        <f t="shared" si="21"/>
        <v>3</v>
      </c>
      <c r="O115" s="13">
        <f t="shared" si="27"/>
        <v>3</v>
      </c>
      <c r="P115" s="13">
        <f t="shared" si="28"/>
        <v>1</v>
      </c>
      <c r="Q115" s="13">
        <f t="shared" si="29"/>
        <v>0</v>
      </c>
      <c r="R115" s="12">
        <f t="shared" si="30"/>
        <v>4</v>
      </c>
      <c r="S115" s="291"/>
      <c r="T115" s="73"/>
    </row>
    <row r="116" spans="1:20" ht="14.5" customHeight="1" x14ac:dyDescent="0.45">
      <c r="A116" s="270" t="s">
        <v>570</v>
      </c>
      <c r="B116" s="25"/>
      <c r="C116" s="25"/>
      <c r="D116" s="25"/>
      <c r="E116" s="25"/>
      <c r="F116" s="26"/>
      <c r="G116" s="214">
        <v>1</v>
      </c>
      <c r="H116" s="122">
        <v>1</v>
      </c>
      <c r="I116" s="215">
        <v>1</v>
      </c>
      <c r="J116" s="215">
        <v>1</v>
      </c>
      <c r="K116" s="215"/>
      <c r="L116" s="216"/>
      <c r="M116" s="217">
        <f t="shared" si="31"/>
        <v>0</v>
      </c>
      <c r="N116" s="13">
        <f t="shared" si="21"/>
        <v>4</v>
      </c>
      <c r="O116" s="13">
        <f t="shared" si="27"/>
        <v>3</v>
      </c>
      <c r="P116" s="13">
        <f t="shared" si="28"/>
        <v>0</v>
      </c>
      <c r="Q116" s="13">
        <f t="shared" si="29"/>
        <v>1</v>
      </c>
      <c r="R116" s="12">
        <f t="shared" si="30"/>
        <v>4</v>
      </c>
      <c r="S116" s="291"/>
      <c r="T116" s="73"/>
    </row>
    <row r="117" spans="1:20" ht="14.5" customHeight="1" x14ac:dyDescent="0.45">
      <c r="A117" s="80" t="s">
        <v>571</v>
      </c>
      <c r="B117" s="25">
        <v>1</v>
      </c>
      <c r="C117" s="25"/>
      <c r="D117" s="25"/>
      <c r="E117" s="25"/>
      <c r="F117" s="26"/>
      <c r="G117" s="226"/>
      <c r="H117" s="15"/>
      <c r="I117" s="215"/>
      <c r="J117" s="215"/>
      <c r="K117" s="215"/>
      <c r="L117" s="216">
        <v>1</v>
      </c>
      <c r="M117" s="217">
        <f t="shared" si="31"/>
        <v>1</v>
      </c>
      <c r="N117" s="13">
        <f t="shared" si="21"/>
        <v>1</v>
      </c>
      <c r="O117" s="13">
        <f t="shared" si="27"/>
        <v>1</v>
      </c>
      <c r="P117" s="13">
        <f t="shared" si="28"/>
        <v>1</v>
      </c>
      <c r="Q117" s="13">
        <f t="shared" si="29"/>
        <v>0</v>
      </c>
      <c r="R117" s="12">
        <f t="shared" si="30"/>
        <v>2</v>
      </c>
      <c r="S117" s="291"/>
      <c r="T117" s="73"/>
    </row>
    <row r="118" spans="1:20" ht="14.5" customHeight="1" x14ac:dyDescent="0.45">
      <c r="A118" s="80" t="s">
        <v>572</v>
      </c>
      <c r="B118" s="25"/>
      <c r="C118" s="25"/>
      <c r="D118" s="25"/>
      <c r="E118" s="25">
        <v>1</v>
      </c>
      <c r="F118" s="26"/>
      <c r="G118" s="214"/>
      <c r="H118" s="122"/>
      <c r="I118" s="215"/>
      <c r="J118" s="215"/>
      <c r="K118" s="215"/>
      <c r="L118" s="216"/>
      <c r="M118" s="217">
        <f t="shared" si="31"/>
        <v>1</v>
      </c>
      <c r="N118" s="13">
        <f t="shared" si="21"/>
        <v>0</v>
      </c>
      <c r="O118" s="13">
        <f t="shared" si="27"/>
        <v>0</v>
      </c>
      <c r="P118" s="13">
        <f t="shared" si="28"/>
        <v>1</v>
      </c>
      <c r="Q118" s="13">
        <f t="shared" si="29"/>
        <v>0</v>
      </c>
      <c r="R118" s="12">
        <f t="shared" si="30"/>
        <v>1</v>
      </c>
      <c r="S118" s="291"/>
      <c r="T118" s="73"/>
    </row>
    <row r="119" spans="1:20" ht="14.5" customHeight="1" x14ac:dyDescent="0.45">
      <c r="A119" s="42" t="s">
        <v>573</v>
      </c>
      <c r="B119" s="43"/>
      <c r="C119" s="43"/>
      <c r="D119" s="43"/>
      <c r="E119" s="43"/>
      <c r="F119" s="43"/>
      <c r="G119" s="211"/>
      <c r="H119" s="123"/>
      <c r="I119" s="212"/>
      <c r="J119" s="212"/>
      <c r="K119" s="212"/>
      <c r="L119" s="213"/>
      <c r="M119" s="123"/>
      <c r="N119" s="123"/>
      <c r="O119" s="123"/>
      <c r="P119" s="123"/>
      <c r="Q119" s="123"/>
      <c r="R119" s="43"/>
      <c r="S119" s="291"/>
      <c r="T119" s="73"/>
    </row>
    <row r="120" spans="1:20" ht="14.5" customHeight="1" x14ac:dyDescent="0.45">
      <c r="A120" s="271" t="s">
        <v>574</v>
      </c>
      <c r="B120" s="12"/>
      <c r="C120" s="12"/>
      <c r="D120" s="12"/>
      <c r="E120" s="12"/>
      <c r="F120" s="12">
        <v>1</v>
      </c>
      <c r="G120" s="214"/>
      <c r="H120" s="122"/>
      <c r="I120" s="215"/>
      <c r="J120" s="215"/>
      <c r="K120" s="215"/>
      <c r="L120" s="216"/>
      <c r="M120" s="217">
        <f>SUM(A120:F120)</f>
        <v>1</v>
      </c>
      <c r="N120" s="13">
        <f>SUM(G120:L120)</f>
        <v>0</v>
      </c>
      <c r="O120" s="13">
        <f>SUMIF(B$3:L$3,$G$3, B120:L120)</f>
        <v>0</v>
      </c>
      <c r="P120" s="13">
        <f>SUMIF(B$3:L$3,$F$3, B120:L120)</f>
        <v>1</v>
      </c>
      <c r="Q120" s="13">
        <f>SUMIF(B$3:L$3,$C$3, B120:L120)</f>
        <v>0</v>
      </c>
      <c r="R120" s="12">
        <f t="shared" ref="R120:R123" si="32">SUM(B120:L120)</f>
        <v>1</v>
      </c>
      <c r="S120" s="291"/>
      <c r="T120" s="73"/>
    </row>
    <row r="121" spans="1:20" ht="14.5" customHeight="1" x14ac:dyDescent="0.45">
      <c r="A121" s="271" t="s">
        <v>575</v>
      </c>
      <c r="B121" s="12"/>
      <c r="C121" s="12"/>
      <c r="D121" s="12">
        <v>1</v>
      </c>
      <c r="E121" s="12"/>
      <c r="F121" s="12"/>
      <c r="G121" s="214">
        <v>1</v>
      </c>
      <c r="H121" s="122"/>
      <c r="I121" s="215"/>
      <c r="J121" s="215"/>
      <c r="K121" s="215"/>
      <c r="L121" s="216"/>
      <c r="M121" s="217">
        <f>SUM(A121:F121)</f>
        <v>1</v>
      </c>
      <c r="N121" s="13">
        <f>SUM(G121:L121)</f>
        <v>1</v>
      </c>
      <c r="O121" s="13">
        <f>SUMIF(B$3:L$3,$G$3, B121:L121)</f>
        <v>1</v>
      </c>
      <c r="P121" s="13">
        <f>SUMIF(B$3:L$3,$F$3, B121:L121)</f>
        <v>1</v>
      </c>
      <c r="Q121" s="13">
        <f>SUMIF(B$3:L$3,$C$3, B121:L121)</f>
        <v>0</v>
      </c>
      <c r="R121" s="12">
        <f t="shared" si="32"/>
        <v>2</v>
      </c>
      <c r="S121" s="291"/>
      <c r="T121" s="73"/>
    </row>
    <row r="122" spans="1:20" ht="14.5" customHeight="1" x14ac:dyDescent="0.45">
      <c r="A122" s="95" t="s">
        <v>576</v>
      </c>
      <c r="B122" s="25">
        <v>1</v>
      </c>
      <c r="C122" s="25"/>
      <c r="D122" s="25">
        <v>1</v>
      </c>
      <c r="E122" s="25">
        <v>1</v>
      </c>
      <c r="F122" s="26"/>
      <c r="G122" s="214"/>
      <c r="H122" s="122"/>
      <c r="I122" s="215"/>
      <c r="J122" s="215"/>
      <c r="K122" s="215"/>
      <c r="L122" s="216"/>
      <c r="M122" s="217">
        <f>SUM(A122:F122)</f>
        <v>3</v>
      </c>
      <c r="N122" s="13">
        <f>SUM(G122:L122)</f>
        <v>0</v>
      </c>
      <c r="O122" s="13">
        <f>SUMIF(B$3:L$3,$G$3, B122:L122)</f>
        <v>1</v>
      </c>
      <c r="P122" s="13">
        <f>SUMIF(B$3:L$3,$F$3, B122:L122)</f>
        <v>2</v>
      </c>
      <c r="Q122" s="13">
        <f>SUMIF(B$3:L$3,$C$3, B122:L122)</f>
        <v>0</v>
      </c>
      <c r="R122" s="12">
        <f t="shared" si="32"/>
        <v>3</v>
      </c>
      <c r="S122" s="291"/>
      <c r="T122" s="73" t="s">
        <v>577</v>
      </c>
    </row>
    <row r="123" spans="1:20" ht="14.5" customHeight="1" x14ac:dyDescent="0.45">
      <c r="A123" s="270" t="s">
        <v>578</v>
      </c>
      <c r="B123" s="25">
        <v>1</v>
      </c>
      <c r="C123" s="25"/>
      <c r="D123" s="25">
        <v>1</v>
      </c>
      <c r="E123" s="25">
        <v>1</v>
      </c>
      <c r="F123" s="26"/>
      <c r="G123" s="214"/>
      <c r="H123" s="122"/>
      <c r="I123" s="215"/>
      <c r="J123" s="215"/>
      <c r="K123" s="215"/>
      <c r="L123" s="216"/>
      <c r="M123" s="217">
        <f>SUM(A123:F123)</f>
        <v>3</v>
      </c>
      <c r="N123" s="13">
        <f>SUM(G123:L123)</f>
        <v>0</v>
      </c>
      <c r="O123" s="13">
        <f>SUMIF(B$3:L$3,$G$3, B123:L123)</f>
        <v>1</v>
      </c>
      <c r="P123" s="13">
        <f>SUMIF(B$3:L$3,$F$3, B123:L123)</f>
        <v>2</v>
      </c>
      <c r="Q123" s="13">
        <f>SUMIF(B$3:L$3,$C$3, B123:L123)</f>
        <v>0</v>
      </c>
      <c r="R123" s="12">
        <f t="shared" si="32"/>
        <v>3</v>
      </c>
      <c r="S123" s="291"/>
      <c r="T123" s="73" t="s">
        <v>579</v>
      </c>
    </row>
    <row r="124" spans="1:20" ht="14.5" customHeight="1" x14ac:dyDescent="0.45">
      <c r="A124" s="42" t="s">
        <v>580</v>
      </c>
      <c r="B124" s="43"/>
      <c r="C124" s="43"/>
      <c r="D124" s="43"/>
      <c r="E124" s="43"/>
      <c r="F124" s="43"/>
      <c r="G124" s="211"/>
      <c r="H124" s="123"/>
      <c r="I124" s="212"/>
      <c r="J124" s="212"/>
      <c r="K124" s="212"/>
      <c r="L124" s="213"/>
      <c r="M124" s="123"/>
      <c r="N124" s="123"/>
      <c r="O124" s="123"/>
      <c r="P124" s="123"/>
      <c r="Q124" s="123"/>
      <c r="R124" s="43"/>
      <c r="S124" s="291"/>
      <c r="T124" s="73"/>
    </row>
    <row r="125" spans="1:20" ht="14.5" customHeight="1" x14ac:dyDescent="0.45">
      <c r="A125" s="8" t="s">
        <v>581</v>
      </c>
      <c r="B125" s="12">
        <v>1</v>
      </c>
      <c r="C125" s="12"/>
      <c r="D125" s="12"/>
      <c r="E125" s="12"/>
      <c r="F125" s="12"/>
      <c r="G125" s="214">
        <v>1</v>
      </c>
      <c r="H125" s="122"/>
      <c r="I125" s="215"/>
      <c r="J125" s="215">
        <v>1</v>
      </c>
      <c r="K125" s="215"/>
      <c r="L125" s="216"/>
      <c r="M125" s="217">
        <f t="shared" si="31"/>
        <v>1</v>
      </c>
      <c r="N125" s="13">
        <f t="shared" si="21"/>
        <v>2</v>
      </c>
      <c r="O125" s="13">
        <f t="shared" si="27"/>
        <v>2</v>
      </c>
      <c r="P125" s="13">
        <f t="shared" si="28"/>
        <v>0</v>
      </c>
      <c r="Q125" s="13">
        <f t="shared" si="29"/>
        <v>1</v>
      </c>
      <c r="R125" s="12">
        <f t="shared" ref="R125:R126" si="33">SUM(B125:L125)</f>
        <v>3</v>
      </c>
      <c r="S125" s="291"/>
      <c r="T125" s="73"/>
    </row>
    <row r="126" spans="1:20" ht="14.5" customHeight="1" x14ac:dyDescent="0.45">
      <c r="A126" s="80" t="s">
        <v>582</v>
      </c>
      <c r="B126" s="25">
        <v>1</v>
      </c>
      <c r="C126" s="25">
        <v>1</v>
      </c>
      <c r="D126" s="25"/>
      <c r="E126" s="25"/>
      <c r="F126" s="26"/>
      <c r="G126" s="214"/>
      <c r="H126" s="122"/>
      <c r="I126" s="215"/>
      <c r="J126" s="215"/>
      <c r="K126" s="215"/>
      <c r="L126" s="216"/>
      <c r="M126" s="217">
        <f t="shared" si="31"/>
        <v>2</v>
      </c>
      <c r="N126" s="13">
        <f t="shared" si="21"/>
        <v>0</v>
      </c>
      <c r="O126" s="13">
        <f t="shared" si="27"/>
        <v>1</v>
      </c>
      <c r="P126" s="13">
        <f t="shared" si="28"/>
        <v>0</v>
      </c>
      <c r="Q126" s="13">
        <f t="shared" si="29"/>
        <v>1</v>
      </c>
      <c r="R126" s="12">
        <f t="shared" si="33"/>
        <v>2</v>
      </c>
      <c r="S126" s="291"/>
      <c r="T126" s="73"/>
    </row>
    <row r="127" spans="1:20" ht="33.65" customHeight="1" x14ac:dyDescent="0.45">
      <c r="A127" s="75" t="s">
        <v>583</v>
      </c>
      <c r="B127" s="76"/>
      <c r="C127" s="76"/>
      <c r="D127" s="76"/>
      <c r="E127" s="76"/>
      <c r="F127" s="77"/>
      <c r="G127" s="234"/>
      <c r="H127" s="124"/>
      <c r="I127" s="235"/>
      <c r="J127" s="235"/>
      <c r="K127" s="235"/>
      <c r="L127" s="236"/>
      <c r="M127" s="124"/>
      <c r="N127" s="124"/>
      <c r="O127" s="124"/>
      <c r="P127" s="124"/>
      <c r="Q127" s="124"/>
      <c r="R127" s="140"/>
      <c r="S127" s="272"/>
      <c r="T127" s="272"/>
    </row>
    <row r="128" spans="1:20" ht="14.5" customHeight="1" x14ac:dyDescent="0.45">
      <c r="A128" s="42" t="s">
        <v>584</v>
      </c>
      <c r="B128" s="43"/>
      <c r="C128" s="43"/>
      <c r="D128" s="43"/>
      <c r="E128" s="43"/>
      <c r="F128" s="43"/>
      <c r="G128" s="211"/>
      <c r="H128" s="123"/>
      <c r="I128" s="212"/>
      <c r="J128" s="212"/>
      <c r="K128" s="212"/>
      <c r="L128" s="213"/>
      <c r="M128" s="123"/>
      <c r="N128" s="123"/>
      <c r="O128" s="123"/>
      <c r="P128" s="123"/>
      <c r="Q128" s="123"/>
      <c r="R128" s="43"/>
      <c r="S128" s="231"/>
      <c r="T128" s="74"/>
    </row>
    <row r="129" spans="1:20" ht="14.5" customHeight="1" x14ac:dyDescent="0.45">
      <c r="A129" s="8" t="s">
        <v>585</v>
      </c>
      <c r="B129" s="12">
        <v>1</v>
      </c>
      <c r="C129" s="12"/>
      <c r="D129" s="12">
        <v>1</v>
      </c>
      <c r="E129" s="12">
        <v>1</v>
      </c>
      <c r="F129" s="12">
        <v>1</v>
      </c>
      <c r="G129" s="214">
        <v>1</v>
      </c>
      <c r="H129" s="122">
        <v>1</v>
      </c>
      <c r="I129" s="215"/>
      <c r="J129" s="215">
        <v>1</v>
      </c>
      <c r="K129" s="215">
        <v>1</v>
      </c>
      <c r="L129" s="216"/>
      <c r="M129" s="217">
        <f t="shared" ref="M129:M145" si="34">SUM(A129:F129)</f>
        <v>4</v>
      </c>
      <c r="N129" s="13">
        <f t="shared" si="21"/>
        <v>4</v>
      </c>
      <c r="O129" s="13">
        <f t="shared" ref="O129:O145" si="35">SUMIF(B$3:L$3,$G$3, B129:L129)</f>
        <v>4</v>
      </c>
      <c r="P129" s="13">
        <f t="shared" ref="P129:P145" si="36">SUMIF(B$3:L$3,$F$3, B129:L129)</f>
        <v>3</v>
      </c>
      <c r="Q129" s="13">
        <f t="shared" ref="Q129:Q145" si="37">SUMIF(B$3:L$3,$C$3, B129:L129)</f>
        <v>1</v>
      </c>
      <c r="R129" s="12">
        <f t="shared" ref="R129:R141" si="38">SUM(B129:L129)</f>
        <v>8</v>
      </c>
      <c r="S129" s="292" t="s">
        <v>586</v>
      </c>
      <c r="T129" s="73"/>
    </row>
    <row r="130" spans="1:20" ht="14.5" customHeight="1" x14ac:dyDescent="0.45">
      <c r="A130" s="37" t="s">
        <v>587</v>
      </c>
      <c r="B130" s="12"/>
      <c r="C130" s="12"/>
      <c r="D130" s="12"/>
      <c r="E130" s="12">
        <v>1</v>
      </c>
      <c r="F130" s="12"/>
      <c r="G130" s="214"/>
      <c r="H130" s="122"/>
      <c r="I130" s="215"/>
      <c r="J130" s="215">
        <v>1</v>
      </c>
      <c r="K130" s="215"/>
      <c r="L130" s="216"/>
      <c r="M130" s="217">
        <f t="shared" si="34"/>
        <v>1</v>
      </c>
      <c r="N130" s="13">
        <f t="shared" si="21"/>
        <v>1</v>
      </c>
      <c r="O130" s="13">
        <f t="shared" si="35"/>
        <v>0</v>
      </c>
      <c r="P130" s="13">
        <f t="shared" si="36"/>
        <v>1</v>
      </c>
      <c r="Q130" s="13">
        <f t="shared" si="37"/>
        <v>1</v>
      </c>
      <c r="R130" s="12">
        <f t="shared" si="38"/>
        <v>2</v>
      </c>
      <c r="S130" s="291"/>
      <c r="T130" s="73"/>
    </row>
    <row r="131" spans="1:20" ht="14.5" customHeight="1" x14ac:dyDescent="0.45">
      <c r="A131" s="37" t="s">
        <v>588</v>
      </c>
      <c r="B131" s="12">
        <v>1</v>
      </c>
      <c r="C131" s="12"/>
      <c r="D131" s="12"/>
      <c r="E131" s="12"/>
      <c r="F131" s="12">
        <v>1</v>
      </c>
      <c r="G131" s="214">
        <v>1</v>
      </c>
      <c r="H131" s="122">
        <v>1</v>
      </c>
      <c r="I131" s="215"/>
      <c r="J131" s="215">
        <v>1</v>
      </c>
      <c r="K131" s="215">
        <v>1</v>
      </c>
      <c r="L131" s="216"/>
      <c r="M131" s="217">
        <f t="shared" si="34"/>
        <v>2</v>
      </c>
      <c r="N131" s="13">
        <f t="shared" si="21"/>
        <v>4</v>
      </c>
      <c r="O131" s="13">
        <f t="shared" si="35"/>
        <v>4</v>
      </c>
      <c r="P131" s="13">
        <f t="shared" si="36"/>
        <v>1</v>
      </c>
      <c r="Q131" s="13">
        <f t="shared" si="37"/>
        <v>1</v>
      </c>
      <c r="R131" s="12">
        <f t="shared" si="38"/>
        <v>6</v>
      </c>
      <c r="S131" s="291"/>
      <c r="T131" s="73"/>
    </row>
    <row r="132" spans="1:20" ht="14.5" customHeight="1" x14ac:dyDescent="0.45">
      <c r="A132" s="37" t="s">
        <v>589</v>
      </c>
      <c r="B132" s="12"/>
      <c r="C132" s="12"/>
      <c r="D132" s="12"/>
      <c r="E132" s="12"/>
      <c r="F132" s="12">
        <v>1</v>
      </c>
      <c r="G132" s="214"/>
      <c r="H132" s="122"/>
      <c r="I132" s="215"/>
      <c r="J132" s="215"/>
      <c r="K132" s="215"/>
      <c r="L132" s="216"/>
      <c r="M132" s="217">
        <f t="shared" si="34"/>
        <v>1</v>
      </c>
      <c r="N132" s="13">
        <f t="shared" si="21"/>
        <v>0</v>
      </c>
      <c r="O132" s="13">
        <f t="shared" si="35"/>
        <v>0</v>
      </c>
      <c r="P132" s="13">
        <f t="shared" si="36"/>
        <v>1</v>
      </c>
      <c r="Q132" s="13">
        <f t="shared" si="37"/>
        <v>0</v>
      </c>
      <c r="R132" s="12">
        <f t="shared" si="38"/>
        <v>1</v>
      </c>
      <c r="S132" s="291"/>
      <c r="T132" s="73"/>
    </row>
    <row r="133" spans="1:20" ht="13.5" customHeight="1" x14ac:dyDescent="0.45">
      <c r="A133" s="37" t="s">
        <v>590</v>
      </c>
      <c r="B133" s="12"/>
      <c r="C133" s="12"/>
      <c r="D133" s="12">
        <v>1</v>
      </c>
      <c r="E133" s="12"/>
      <c r="F133" s="12"/>
      <c r="G133" s="214"/>
      <c r="H133" s="122"/>
      <c r="I133" s="215"/>
      <c r="J133" s="215"/>
      <c r="K133" s="215"/>
      <c r="L133" s="216"/>
      <c r="M133" s="217">
        <f t="shared" si="34"/>
        <v>1</v>
      </c>
      <c r="N133" s="13">
        <f t="shared" si="21"/>
        <v>0</v>
      </c>
      <c r="O133" s="13">
        <f t="shared" si="35"/>
        <v>0</v>
      </c>
      <c r="P133" s="13">
        <f t="shared" si="36"/>
        <v>1</v>
      </c>
      <c r="Q133" s="13">
        <f t="shared" si="37"/>
        <v>0</v>
      </c>
      <c r="R133" s="12">
        <f t="shared" si="38"/>
        <v>1</v>
      </c>
      <c r="S133" s="291"/>
      <c r="T133" s="73"/>
    </row>
    <row r="134" spans="1:20" ht="14.5" customHeight="1" x14ac:dyDescent="0.45">
      <c r="A134" s="81" t="s">
        <v>591</v>
      </c>
      <c r="B134" s="25">
        <v>1</v>
      </c>
      <c r="C134" s="25"/>
      <c r="D134" s="25"/>
      <c r="E134" s="25"/>
      <c r="F134" s="26"/>
      <c r="G134" s="214"/>
      <c r="H134" s="122"/>
      <c r="I134" s="215"/>
      <c r="J134" s="215"/>
      <c r="K134" s="215"/>
      <c r="L134" s="216"/>
      <c r="M134" s="217">
        <f t="shared" si="34"/>
        <v>1</v>
      </c>
      <c r="N134" s="13">
        <f t="shared" si="21"/>
        <v>0</v>
      </c>
      <c r="O134" s="13">
        <f t="shared" si="35"/>
        <v>1</v>
      </c>
      <c r="P134" s="13">
        <f t="shared" si="36"/>
        <v>0</v>
      </c>
      <c r="Q134" s="13">
        <f t="shared" si="37"/>
        <v>0</v>
      </c>
      <c r="R134" s="12">
        <f t="shared" si="38"/>
        <v>1</v>
      </c>
      <c r="S134" s="291"/>
      <c r="T134" s="73" t="s">
        <v>592</v>
      </c>
    </row>
    <row r="135" spans="1:20" ht="14.5" customHeight="1" x14ac:dyDescent="0.45">
      <c r="A135" s="37" t="s">
        <v>593</v>
      </c>
      <c r="B135" s="12"/>
      <c r="C135" s="12"/>
      <c r="D135" s="12"/>
      <c r="E135" s="12">
        <v>1</v>
      </c>
      <c r="F135" s="12"/>
      <c r="G135" s="214"/>
      <c r="H135" s="122"/>
      <c r="I135" s="215"/>
      <c r="J135" s="215"/>
      <c r="K135" s="215"/>
      <c r="L135" s="216"/>
      <c r="M135" s="217">
        <f t="shared" si="34"/>
        <v>1</v>
      </c>
      <c r="N135" s="13">
        <f t="shared" si="21"/>
        <v>0</v>
      </c>
      <c r="O135" s="13">
        <f t="shared" si="35"/>
        <v>0</v>
      </c>
      <c r="P135" s="13">
        <f t="shared" si="36"/>
        <v>1</v>
      </c>
      <c r="Q135" s="13">
        <f t="shared" si="37"/>
        <v>0</v>
      </c>
      <c r="R135" s="12">
        <f t="shared" si="38"/>
        <v>1</v>
      </c>
      <c r="S135" s="291"/>
      <c r="T135" s="73"/>
    </row>
    <row r="136" spans="1:20" ht="14.5" customHeight="1" x14ac:dyDescent="0.45">
      <c r="A136" s="8" t="s">
        <v>594</v>
      </c>
      <c r="B136" s="12">
        <v>1</v>
      </c>
      <c r="C136" s="12"/>
      <c r="D136" s="12"/>
      <c r="E136" s="12"/>
      <c r="F136" s="12">
        <v>1</v>
      </c>
      <c r="G136" s="214">
        <v>1</v>
      </c>
      <c r="H136" s="122">
        <v>1</v>
      </c>
      <c r="I136" s="215">
        <v>1</v>
      </c>
      <c r="J136" s="215"/>
      <c r="K136" s="215">
        <v>1</v>
      </c>
      <c r="L136" s="216"/>
      <c r="M136" s="217">
        <f t="shared" si="34"/>
        <v>2</v>
      </c>
      <c r="N136" s="13">
        <f t="shared" si="21"/>
        <v>4</v>
      </c>
      <c r="O136" s="13">
        <f t="shared" si="35"/>
        <v>5</v>
      </c>
      <c r="P136" s="13">
        <f t="shared" si="36"/>
        <v>1</v>
      </c>
      <c r="Q136" s="13">
        <f t="shared" si="37"/>
        <v>0</v>
      </c>
      <c r="R136" s="12">
        <f t="shared" si="38"/>
        <v>6</v>
      </c>
      <c r="S136" s="291"/>
      <c r="T136" s="73"/>
    </row>
    <row r="137" spans="1:20" ht="14.5" customHeight="1" x14ac:dyDescent="0.45">
      <c r="A137" s="37" t="s">
        <v>595</v>
      </c>
      <c r="B137" s="12"/>
      <c r="C137" s="12"/>
      <c r="D137" s="12"/>
      <c r="E137" s="12"/>
      <c r="F137" s="12"/>
      <c r="G137" s="214"/>
      <c r="H137" s="122"/>
      <c r="I137" s="215">
        <v>1</v>
      </c>
      <c r="J137" s="215"/>
      <c r="K137" s="215"/>
      <c r="L137" s="216"/>
      <c r="M137" s="217">
        <f t="shared" si="34"/>
        <v>0</v>
      </c>
      <c r="N137" s="13">
        <f t="shared" ref="N137:N196" si="39">SUM(G137:L137)</f>
        <v>1</v>
      </c>
      <c r="O137" s="13">
        <f t="shared" si="35"/>
        <v>1</v>
      </c>
      <c r="P137" s="13">
        <f t="shared" si="36"/>
        <v>0</v>
      </c>
      <c r="Q137" s="13">
        <f t="shared" si="37"/>
        <v>0</v>
      </c>
      <c r="R137" s="12">
        <f t="shared" si="38"/>
        <v>1</v>
      </c>
      <c r="S137" s="291"/>
      <c r="T137" s="73"/>
    </row>
    <row r="138" spans="1:20" ht="14.5" customHeight="1" x14ac:dyDescent="0.45">
      <c r="A138" s="8" t="s">
        <v>596</v>
      </c>
      <c r="B138" s="12"/>
      <c r="C138" s="12"/>
      <c r="D138" s="12">
        <v>1</v>
      </c>
      <c r="E138" s="12"/>
      <c r="F138" s="12"/>
      <c r="G138" s="214"/>
      <c r="H138" s="122"/>
      <c r="I138" s="215"/>
      <c r="J138" s="215"/>
      <c r="K138" s="215"/>
      <c r="L138" s="216"/>
      <c r="M138" s="217">
        <f t="shared" si="34"/>
        <v>1</v>
      </c>
      <c r="N138" s="13">
        <f t="shared" si="39"/>
        <v>0</v>
      </c>
      <c r="O138" s="13">
        <f t="shared" si="35"/>
        <v>0</v>
      </c>
      <c r="P138" s="13">
        <f t="shared" si="36"/>
        <v>1</v>
      </c>
      <c r="Q138" s="13">
        <f t="shared" si="37"/>
        <v>0</v>
      </c>
      <c r="R138" s="12">
        <f t="shared" si="38"/>
        <v>1</v>
      </c>
      <c r="S138" s="291"/>
      <c r="T138" s="73" t="s">
        <v>597</v>
      </c>
    </row>
    <row r="139" spans="1:20" ht="14.5" customHeight="1" x14ac:dyDescent="0.45">
      <c r="A139" s="80" t="s">
        <v>598</v>
      </c>
      <c r="B139" s="25"/>
      <c r="C139" s="25"/>
      <c r="D139" s="25"/>
      <c r="E139" s="25">
        <v>1</v>
      </c>
      <c r="F139" s="26">
        <v>1</v>
      </c>
      <c r="G139" s="214"/>
      <c r="H139" s="122">
        <v>1</v>
      </c>
      <c r="I139" s="215"/>
      <c r="J139" s="215"/>
      <c r="K139" s="215"/>
      <c r="L139" s="216">
        <v>1</v>
      </c>
      <c r="M139" s="217">
        <f t="shared" si="34"/>
        <v>2</v>
      </c>
      <c r="N139" s="13">
        <f t="shared" si="39"/>
        <v>2</v>
      </c>
      <c r="O139" s="13">
        <f t="shared" si="35"/>
        <v>1</v>
      </c>
      <c r="P139" s="13">
        <f t="shared" si="36"/>
        <v>3</v>
      </c>
      <c r="Q139" s="13">
        <f t="shared" si="37"/>
        <v>0</v>
      </c>
      <c r="R139" s="12">
        <f t="shared" si="38"/>
        <v>4</v>
      </c>
      <c r="S139" s="291"/>
      <c r="T139" s="73"/>
    </row>
    <row r="140" spans="1:20" ht="14.5" customHeight="1" x14ac:dyDescent="0.45">
      <c r="A140" s="37" t="s">
        <v>599</v>
      </c>
      <c r="B140" s="12"/>
      <c r="C140" s="12"/>
      <c r="D140" s="12"/>
      <c r="E140" s="12">
        <v>1</v>
      </c>
      <c r="F140" s="12"/>
      <c r="G140" s="214"/>
      <c r="H140" s="122"/>
      <c r="I140" s="215"/>
      <c r="J140" s="215"/>
      <c r="K140" s="215"/>
      <c r="L140" s="216">
        <v>1</v>
      </c>
      <c r="M140" s="217">
        <f t="shared" si="34"/>
        <v>1</v>
      </c>
      <c r="N140" s="13">
        <f t="shared" si="39"/>
        <v>1</v>
      </c>
      <c r="O140" s="13">
        <f t="shared" si="35"/>
        <v>0</v>
      </c>
      <c r="P140" s="13">
        <f t="shared" si="36"/>
        <v>2</v>
      </c>
      <c r="Q140" s="13">
        <f t="shared" si="37"/>
        <v>0</v>
      </c>
      <c r="R140" s="12">
        <f t="shared" si="38"/>
        <v>2</v>
      </c>
      <c r="S140" s="291"/>
      <c r="T140" s="73"/>
    </row>
    <row r="141" spans="1:20" ht="14.5" customHeight="1" x14ac:dyDescent="0.45">
      <c r="A141" s="37" t="s">
        <v>600</v>
      </c>
      <c r="B141" s="12"/>
      <c r="C141" s="12"/>
      <c r="D141" s="12"/>
      <c r="E141" s="12">
        <v>1</v>
      </c>
      <c r="F141" s="12"/>
      <c r="G141" s="214"/>
      <c r="H141" s="122"/>
      <c r="I141" s="215"/>
      <c r="J141" s="215"/>
      <c r="K141" s="215"/>
      <c r="L141" s="216"/>
      <c r="M141" s="217">
        <f t="shared" si="34"/>
        <v>1</v>
      </c>
      <c r="N141" s="13">
        <f t="shared" si="39"/>
        <v>0</v>
      </c>
      <c r="O141" s="13">
        <f t="shared" si="35"/>
        <v>0</v>
      </c>
      <c r="P141" s="13">
        <f t="shared" si="36"/>
        <v>1</v>
      </c>
      <c r="Q141" s="13">
        <f t="shared" si="37"/>
        <v>0</v>
      </c>
      <c r="R141" s="12">
        <f t="shared" si="38"/>
        <v>1</v>
      </c>
      <c r="S141" s="291"/>
      <c r="T141" s="73"/>
    </row>
    <row r="142" spans="1:20" ht="14.5" customHeight="1" x14ac:dyDescent="0.45">
      <c r="A142" s="37" t="s">
        <v>601</v>
      </c>
      <c r="B142" s="12"/>
      <c r="C142" s="12"/>
      <c r="D142" s="12"/>
      <c r="E142" s="12"/>
      <c r="F142" s="12"/>
      <c r="G142" s="214"/>
      <c r="H142" s="122"/>
      <c r="I142" s="215"/>
      <c r="J142" s="215"/>
      <c r="K142" s="215"/>
      <c r="L142" s="216">
        <v>1</v>
      </c>
      <c r="M142" s="217">
        <f t="shared" si="34"/>
        <v>0</v>
      </c>
      <c r="N142" s="13">
        <f>SUM(G142:L142)</f>
        <v>1</v>
      </c>
      <c r="O142" s="13">
        <f t="shared" si="35"/>
        <v>0</v>
      </c>
      <c r="P142" s="13">
        <f t="shared" si="36"/>
        <v>1</v>
      </c>
      <c r="Q142" s="13">
        <f t="shared" si="37"/>
        <v>0</v>
      </c>
      <c r="R142" s="12">
        <f>SUM(B142:L142)</f>
        <v>1</v>
      </c>
      <c r="S142" s="291"/>
      <c r="T142" s="73"/>
    </row>
    <row r="143" spans="1:20" ht="14.5" customHeight="1" x14ac:dyDescent="0.45">
      <c r="A143" s="37" t="s">
        <v>602</v>
      </c>
      <c r="B143" s="12"/>
      <c r="C143" s="12"/>
      <c r="D143" s="12"/>
      <c r="E143" s="12">
        <v>1</v>
      </c>
      <c r="F143" s="12">
        <v>1</v>
      </c>
      <c r="G143" s="214"/>
      <c r="H143" s="122"/>
      <c r="I143" s="215"/>
      <c r="J143" s="215"/>
      <c r="K143" s="215"/>
      <c r="L143" s="216"/>
      <c r="M143" s="217">
        <f t="shared" si="34"/>
        <v>2</v>
      </c>
      <c r="N143" s="13">
        <f>SUM(G143:L143)</f>
        <v>0</v>
      </c>
      <c r="O143" s="13">
        <f t="shared" si="35"/>
        <v>0</v>
      </c>
      <c r="P143" s="13">
        <f t="shared" si="36"/>
        <v>2</v>
      </c>
      <c r="Q143" s="13">
        <f t="shared" si="37"/>
        <v>0</v>
      </c>
      <c r="R143" s="12">
        <f>SUM(B143:L143)</f>
        <v>2</v>
      </c>
      <c r="S143" s="291"/>
      <c r="T143" s="73"/>
    </row>
    <row r="144" spans="1:20" ht="14.5" customHeight="1" x14ac:dyDescent="0.45">
      <c r="A144" s="8" t="s">
        <v>603</v>
      </c>
      <c r="B144" s="12"/>
      <c r="C144" s="12"/>
      <c r="D144" s="12"/>
      <c r="E144" s="12"/>
      <c r="F144" s="12"/>
      <c r="G144" s="214"/>
      <c r="H144" s="122"/>
      <c r="I144" s="215"/>
      <c r="J144" s="215">
        <v>1</v>
      </c>
      <c r="K144" s="215"/>
      <c r="L144" s="216"/>
      <c r="M144" s="217">
        <f t="shared" si="34"/>
        <v>0</v>
      </c>
      <c r="N144" s="13">
        <f>SUM(G144:L144)</f>
        <v>1</v>
      </c>
      <c r="O144" s="13">
        <f t="shared" si="35"/>
        <v>0</v>
      </c>
      <c r="P144" s="13">
        <f t="shared" si="36"/>
        <v>0</v>
      </c>
      <c r="Q144" s="13">
        <f t="shared" si="37"/>
        <v>1</v>
      </c>
      <c r="R144" s="12">
        <f>SUM(B144:L144)</f>
        <v>1</v>
      </c>
      <c r="S144" s="291"/>
      <c r="T144" s="73"/>
    </row>
    <row r="145" spans="1:20" ht="14.5" customHeight="1" x14ac:dyDescent="0.45">
      <c r="A145" s="8" t="s">
        <v>604</v>
      </c>
      <c r="B145" s="12"/>
      <c r="C145" s="12"/>
      <c r="D145" s="12"/>
      <c r="E145" s="12"/>
      <c r="F145" s="12"/>
      <c r="G145" s="214"/>
      <c r="H145" s="122"/>
      <c r="I145" s="215">
        <v>1</v>
      </c>
      <c r="J145" s="215"/>
      <c r="K145" s="215"/>
      <c r="L145" s="216"/>
      <c r="M145" s="217">
        <f t="shared" si="34"/>
        <v>0</v>
      </c>
      <c r="N145" s="13">
        <f>SUM(G145:L145)</f>
        <v>1</v>
      </c>
      <c r="O145" s="13">
        <f t="shared" si="35"/>
        <v>1</v>
      </c>
      <c r="P145" s="13">
        <f t="shared" si="36"/>
        <v>0</v>
      </c>
      <c r="Q145" s="13">
        <f t="shared" si="37"/>
        <v>0</v>
      </c>
      <c r="R145" s="12">
        <f>SUM(B145:L145)</f>
        <v>1</v>
      </c>
      <c r="S145" s="291"/>
      <c r="T145" s="73"/>
    </row>
    <row r="146" spans="1:20" ht="33.65" customHeight="1" x14ac:dyDescent="0.45">
      <c r="A146" s="75" t="s">
        <v>605</v>
      </c>
      <c r="B146" s="76"/>
      <c r="C146" s="76"/>
      <c r="D146" s="76"/>
      <c r="E146" s="76"/>
      <c r="F146" s="77"/>
      <c r="G146" s="208"/>
      <c r="H146" s="124"/>
      <c r="I146" s="209"/>
      <c r="J146" s="209"/>
      <c r="K146" s="209"/>
      <c r="L146" s="210"/>
      <c r="M146" s="124"/>
      <c r="N146" s="124"/>
      <c r="O146" s="124"/>
      <c r="P146" s="124"/>
      <c r="Q146" s="124"/>
      <c r="R146" s="140"/>
      <c r="S146" s="272"/>
      <c r="T146" s="272"/>
    </row>
    <row r="147" spans="1:20" ht="14.5" customHeight="1" x14ac:dyDescent="0.45">
      <c r="A147" s="42" t="s">
        <v>606</v>
      </c>
      <c r="B147" s="43"/>
      <c r="C147" s="43"/>
      <c r="D147" s="43"/>
      <c r="E147" s="43"/>
      <c r="F147" s="43"/>
      <c r="G147" s="211"/>
      <c r="H147" s="123"/>
      <c r="I147" s="212"/>
      <c r="J147" s="212"/>
      <c r="K147" s="212"/>
      <c r="L147" s="213"/>
      <c r="M147" s="123"/>
      <c r="N147" s="123"/>
      <c r="O147" s="123"/>
      <c r="P147" s="123"/>
      <c r="Q147" s="123"/>
      <c r="R147" s="43"/>
      <c r="S147" s="231"/>
      <c r="T147" s="74"/>
    </row>
    <row r="148" spans="1:20" ht="14.5" customHeight="1" x14ac:dyDescent="0.45">
      <c r="A148" s="8" t="s">
        <v>607</v>
      </c>
      <c r="B148" s="12"/>
      <c r="C148" s="12"/>
      <c r="D148" s="12"/>
      <c r="E148" s="12"/>
      <c r="F148" s="12">
        <v>1</v>
      </c>
      <c r="G148" s="214"/>
      <c r="H148" s="122"/>
      <c r="I148" s="215"/>
      <c r="J148" s="215"/>
      <c r="K148" s="215">
        <v>1</v>
      </c>
      <c r="L148" s="216"/>
      <c r="M148" s="217">
        <f>SUM(A148:F148)</f>
        <v>1</v>
      </c>
      <c r="N148" s="13">
        <f t="shared" si="39"/>
        <v>1</v>
      </c>
      <c r="O148" s="13">
        <f t="shared" ref="O148:O160" si="40">SUMIF(B$3:L$3,$G$3, B148:L148)</f>
        <v>1</v>
      </c>
      <c r="P148" s="13">
        <f t="shared" ref="P148:P160" si="41">SUMIF(B$3:L$3,$F$3, B148:L148)</f>
        <v>1</v>
      </c>
      <c r="Q148" s="13">
        <f t="shared" ref="Q148:Q160" si="42">SUMIF(B$3:L$3,$C$3, B148:L148)</f>
        <v>0</v>
      </c>
      <c r="R148" s="12">
        <f t="shared" ref="R148:R160" si="43">SUM(B148:L148)</f>
        <v>2</v>
      </c>
      <c r="S148" s="292" t="s">
        <v>696</v>
      </c>
      <c r="T148" s="73"/>
    </row>
    <row r="149" spans="1:20" ht="14.5" customHeight="1" x14ac:dyDescent="0.45">
      <c r="A149" s="8" t="s">
        <v>608</v>
      </c>
      <c r="B149" s="12"/>
      <c r="C149" s="12">
        <v>1</v>
      </c>
      <c r="D149" s="12">
        <v>1</v>
      </c>
      <c r="E149" s="12">
        <v>1</v>
      </c>
      <c r="F149" s="12">
        <v>1</v>
      </c>
      <c r="G149" s="214">
        <v>1</v>
      </c>
      <c r="H149" s="122">
        <v>1</v>
      </c>
      <c r="I149" s="215">
        <v>1</v>
      </c>
      <c r="J149" s="215">
        <v>1</v>
      </c>
      <c r="K149" s="215"/>
      <c r="L149" s="216">
        <v>1</v>
      </c>
      <c r="M149" s="217">
        <f>SUM(A149:F149)</f>
        <v>4</v>
      </c>
      <c r="N149" s="13">
        <f t="shared" si="39"/>
        <v>5</v>
      </c>
      <c r="O149" s="13">
        <f t="shared" si="40"/>
        <v>3</v>
      </c>
      <c r="P149" s="13">
        <f t="shared" si="41"/>
        <v>4</v>
      </c>
      <c r="Q149" s="13">
        <f t="shared" si="42"/>
        <v>2</v>
      </c>
      <c r="R149" s="12">
        <f t="shared" si="43"/>
        <v>9</v>
      </c>
      <c r="S149" s="291"/>
      <c r="T149" s="73"/>
    </row>
    <row r="150" spans="1:20" ht="14.5" customHeight="1" x14ac:dyDescent="0.45">
      <c r="A150" s="81" t="s">
        <v>609</v>
      </c>
      <c r="B150" s="25"/>
      <c r="C150" s="25">
        <v>1</v>
      </c>
      <c r="D150" s="25">
        <v>1</v>
      </c>
      <c r="E150" s="25">
        <v>1</v>
      </c>
      <c r="F150" s="12"/>
      <c r="G150" s="214">
        <v>1</v>
      </c>
      <c r="H150" s="122"/>
      <c r="I150" s="215"/>
      <c r="J150" s="215"/>
      <c r="K150" s="215"/>
      <c r="L150" s="216"/>
      <c r="M150" s="217">
        <f>SUM(A150:F150)</f>
        <v>3</v>
      </c>
      <c r="N150" s="13">
        <f t="shared" si="39"/>
        <v>1</v>
      </c>
      <c r="O150" s="13">
        <f t="shared" si="40"/>
        <v>1</v>
      </c>
      <c r="P150" s="13">
        <f t="shared" si="41"/>
        <v>2</v>
      </c>
      <c r="Q150" s="13">
        <f t="shared" si="42"/>
        <v>1</v>
      </c>
      <c r="R150" s="12">
        <f t="shared" si="43"/>
        <v>4</v>
      </c>
      <c r="S150" s="291"/>
      <c r="T150" s="73"/>
    </row>
    <row r="151" spans="1:20" ht="14.5" customHeight="1" x14ac:dyDescent="0.45">
      <c r="A151" s="37" t="s">
        <v>610</v>
      </c>
      <c r="B151" s="12"/>
      <c r="C151" s="12"/>
      <c r="D151" s="12"/>
      <c r="E151" s="12">
        <v>1</v>
      </c>
      <c r="F151" s="12"/>
      <c r="G151" s="214"/>
      <c r="H151" s="122"/>
      <c r="I151" s="215"/>
      <c r="J151" s="215"/>
      <c r="K151" s="215"/>
      <c r="L151" s="216"/>
      <c r="M151" s="217">
        <f>SUM(A151:F151)</f>
        <v>1</v>
      </c>
      <c r="N151" s="13">
        <f t="shared" si="39"/>
        <v>0</v>
      </c>
      <c r="O151" s="13">
        <f t="shared" si="40"/>
        <v>0</v>
      </c>
      <c r="P151" s="13">
        <f t="shared" si="41"/>
        <v>1</v>
      </c>
      <c r="Q151" s="13">
        <f t="shared" si="42"/>
        <v>0</v>
      </c>
      <c r="R151" s="12">
        <f t="shared" si="43"/>
        <v>1</v>
      </c>
      <c r="S151" s="291"/>
      <c r="T151" s="73"/>
    </row>
    <row r="152" spans="1:20" ht="14.5" customHeight="1" x14ac:dyDescent="0.45">
      <c r="A152" s="81" t="s">
        <v>611</v>
      </c>
      <c r="B152" s="25"/>
      <c r="C152" s="25"/>
      <c r="D152" s="25"/>
      <c r="E152" s="25"/>
      <c r="F152" s="12"/>
      <c r="G152" s="214">
        <v>1</v>
      </c>
      <c r="H152" s="122">
        <v>1</v>
      </c>
      <c r="I152" s="215"/>
      <c r="J152" s="215">
        <v>1</v>
      </c>
      <c r="K152" s="215"/>
      <c r="L152" s="216">
        <v>1</v>
      </c>
      <c r="M152" s="217">
        <f t="shared" ref="M152:M160" si="44">SUM(A152:F152)</f>
        <v>0</v>
      </c>
      <c r="N152" s="13">
        <f t="shared" si="39"/>
        <v>4</v>
      </c>
      <c r="O152" s="13">
        <f t="shared" si="40"/>
        <v>2</v>
      </c>
      <c r="P152" s="13">
        <f t="shared" si="41"/>
        <v>1</v>
      </c>
      <c r="Q152" s="13">
        <f t="shared" si="42"/>
        <v>1</v>
      </c>
      <c r="R152" s="12">
        <f t="shared" si="43"/>
        <v>4</v>
      </c>
      <c r="S152" s="291"/>
      <c r="T152" s="73"/>
    </row>
    <row r="153" spans="1:20" ht="14.5" customHeight="1" x14ac:dyDescent="0.45">
      <c r="A153" s="81" t="s">
        <v>612</v>
      </c>
      <c r="B153" s="25"/>
      <c r="C153" s="25"/>
      <c r="D153" s="25"/>
      <c r="E153" s="25"/>
      <c r="F153" s="12"/>
      <c r="G153" s="214"/>
      <c r="H153" s="122"/>
      <c r="I153" s="215"/>
      <c r="J153" s="215">
        <v>1</v>
      </c>
      <c r="K153" s="215"/>
      <c r="L153" s="216"/>
      <c r="M153" s="217">
        <f t="shared" si="44"/>
        <v>0</v>
      </c>
      <c r="N153" s="13">
        <f t="shared" si="39"/>
        <v>1</v>
      </c>
      <c r="O153" s="13">
        <f t="shared" si="40"/>
        <v>0</v>
      </c>
      <c r="P153" s="13">
        <f t="shared" si="41"/>
        <v>0</v>
      </c>
      <c r="Q153" s="13">
        <f t="shared" si="42"/>
        <v>1</v>
      </c>
      <c r="R153" s="12">
        <f t="shared" si="43"/>
        <v>1</v>
      </c>
      <c r="S153" s="291"/>
      <c r="T153" s="73"/>
    </row>
    <row r="154" spans="1:20" ht="14.5" customHeight="1" x14ac:dyDescent="0.45">
      <c r="A154" s="81" t="s">
        <v>613</v>
      </c>
      <c r="B154" s="25"/>
      <c r="C154" s="25"/>
      <c r="D154" s="25"/>
      <c r="E154" s="25"/>
      <c r="F154" s="12"/>
      <c r="G154" s="214"/>
      <c r="H154" s="122"/>
      <c r="I154" s="215"/>
      <c r="J154" s="215">
        <v>1</v>
      </c>
      <c r="K154" s="215"/>
      <c r="L154" s="216"/>
      <c r="M154" s="217">
        <f t="shared" si="44"/>
        <v>0</v>
      </c>
      <c r="N154" s="13">
        <f t="shared" si="39"/>
        <v>1</v>
      </c>
      <c r="O154" s="13">
        <f t="shared" si="40"/>
        <v>0</v>
      </c>
      <c r="P154" s="13">
        <f t="shared" si="41"/>
        <v>0</v>
      </c>
      <c r="Q154" s="13">
        <f t="shared" si="42"/>
        <v>1</v>
      </c>
      <c r="R154" s="12">
        <f t="shared" si="43"/>
        <v>1</v>
      </c>
      <c r="S154" s="291"/>
      <c r="T154" s="73"/>
    </row>
    <row r="155" spans="1:20" ht="14.5" customHeight="1" x14ac:dyDescent="0.45">
      <c r="A155" s="80" t="s">
        <v>614</v>
      </c>
      <c r="B155" s="25">
        <v>1</v>
      </c>
      <c r="C155" s="25"/>
      <c r="D155" s="25"/>
      <c r="E155" s="25"/>
      <c r="F155" s="12"/>
      <c r="G155" s="214"/>
      <c r="H155" s="122"/>
      <c r="I155" s="215"/>
      <c r="J155" s="215"/>
      <c r="K155" s="215"/>
      <c r="L155" s="216"/>
      <c r="M155" s="217">
        <f t="shared" si="44"/>
        <v>1</v>
      </c>
      <c r="N155" s="13">
        <f t="shared" si="39"/>
        <v>0</v>
      </c>
      <c r="O155" s="13">
        <f t="shared" si="40"/>
        <v>1</v>
      </c>
      <c r="P155" s="13">
        <f t="shared" si="41"/>
        <v>0</v>
      </c>
      <c r="Q155" s="13">
        <f t="shared" si="42"/>
        <v>0</v>
      </c>
      <c r="R155" s="12">
        <f t="shared" si="43"/>
        <v>1</v>
      </c>
      <c r="S155" s="291"/>
      <c r="T155" s="73"/>
    </row>
    <row r="156" spans="1:20" ht="14.5" customHeight="1" x14ac:dyDescent="0.45">
      <c r="A156" s="80" t="s">
        <v>615</v>
      </c>
      <c r="B156" s="25"/>
      <c r="C156" s="25"/>
      <c r="D156" s="25"/>
      <c r="E156" s="25">
        <v>1</v>
      </c>
      <c r="F156" s="12"/>
      <c r="G156" s="214"/>
      <c r="H156" s="122"/>
      <c r="I156" s="215"/>
      <c r="J156" s="215"/>
      <c r="K156" s="215"/>
      <c r="L156" s="216"/>
      <c r="M156" s="217">
        <f t="shared" si="44"/>
        <v>1</v>
      </c>
      <c r="N156" s="13">
        <f t="shared" si="39"/>
        <v>0</v>
      </c>
      <c r="O156" s="13">
        <f t="shared" si="40"/>
        <v>0</v>
      </c>
      <c r="P156" s="13">
        <f t="shared" si="41"/>
        <v>1</v>
      </c>
      <c r="Q156" s="13">
        <f t="shared" si="42"/>
        <v>0</v>
      </c>
      <c r="R156" s="12">
        <f t="shared" si="43"/>
        <v>1</v>
      </c>
      <c r="S156" s="291"/>
      <c r="T156" s="73"/>
    </row>
    <row r="157" spans="1:20" ht="14.5" customHeight="1" x14ac:dyDescent="0.45">
      <c r="A157" s="81" t="s">
        <v>616</v>
      </c>
      <c r="B157" s="25"/>
      <c r="C157" s="25"/>
      <c r="D157" s="25"/>
      <c r="E157" s="25">
        <v>1</v>
      </c>
      <c r="F157" s="12"/>
      <c r="G157" s="214"/>
      <c r="H157" s="122"/>
      <c r="I157" s="215"/>
      <c r="J157" s="215"/>
      <c r="K157" s="215"/>
      <c r="L157" s="216"/>
      <c r="M157" s="217">
        <f t="shared" si="44"/>
        <v>1</v>
      </c>
      <c r="N157" s="13">
        <f t="shared" si="39"/>
        <v>0</v>
      </c>
      <c r="O157" s="13">
        <f t="shared" si="40"/>
        <v>0</v>
      </c>
      <c r="P157" s="13">
        <f t="shared" si="41"/>
        <v>1</v>
      </c>
      <c r="Q157" s="13">
        <f t="shared" si="42"/>
        <v>0</v>
      </c>
      <c r="R157" s="12">
        <f t="shared" si="43"/>
        <v>1</v>
      </c>
      <c r="S157" s="291"/>
      <c r="T157" s="73"/>
    </row>
    <row r="158" spans="1:20" ht="14.5" customHeight="1" x14ac:dyDescent="0.45">
      <c r="A158" s="81" t="s">
        <v>617</v>
      </c>
      <c r="B158" s="25"/>
      <c r="C158" s="25"/>
      <c r="D158" s="25"/>
      <c r="E158" s="25">
        <v>1</v>
      </c>
      <c r="F158" s="12"/>
      <c r="G158" s="214"/>
      <c r="H158" s="122"/>
      <c r="I158" s="215"/>
      <c r="J158" s="215"/>
      <c r="K158" s="215"/>
      <c r="L158" s="216"/>
      <c r="M158" s="217">
        <f t="shared" si="44"/>
        <v>1</v>
      </c>
      <c r="N158" s="13">
        <f t="shared" si="39"/>
        <v>0</v>
      </c>
      <c r="O158" s="13">
        <f t="shared" si="40"/>
        <v>0</v>
      </c>
      <c r="P158" s="13">
        <f t="shared" si="41"/>
        <v>1</v>
      </c>
      <c r="Q158" s="13">
        <f t="shared" si="42"/>
        <v>0</v>
      </c>
      <c r="R158" s="12">
        <f t="shared" si="43"/>
        <v>1</v>
      </c>
      <c r="S158" s="291"/>
      <c r="T158" s="73"/>
    </row>
    <row r="159" spans="1:20" ht="14.5" customHeight="1" x14ac:dyDescent="0.45">
      <c r="A159" s="80" t="s">
        <v>618</v>
      </c>
      <c r="B159" s="25"/>
      <c r="C159" s="25"/>
      <c r="D159" s="25"/>
      <c r="E159" s="25"/>
      <c r="F159" s="12"/>
      <c r="G159" s="214"/>
      <c r="H159" s="122"/>
      <c r="I159" s="215">
        <v>1</v>
      </c>
      <c r="J159" s="215"/>
      <c r="K159" s="215"/>
      <c r="L159" s="216"/>
      <c r="M159" s="217">
        <f t="shared" si="44"/>
        <v>0</v>
      </c>
      <c r="N159" s="13">
        <f t="shared" si="39"/>
        <v>1</v>
      </c>
      <c r="O159" s="13">
        <f t="shared" si="40"/>
        <v>1</v>
      </c>
      <c r="P159" s="13">
        <f t="shared" si="41"/>
        <v>0</v>
      </c>
      <c r="Q159" s="13">
        <f t="shared" si="42"/>
        <v>0</v>
      </c>
      <c r="R159" s="12">
        <f t="shared" si="43"/>
        <v>1</v>
      </c>
      <c r="S159" s="291"/>
      <c r="T159" s="73" t="s">
        <v>619</v>
      </c>
    </row>
    <row r="160" spans="1:20" ht="14.5" customHeight="1" x14ac:dyDescent="0.45">
      <c r="A160" s="80" t="s">
        <v>620</v>
      </c>
      <c r="B160" s="25"/>
      <c r="C160" s="25"/>
      <c r="D160" s="25"/>
      <c r="E160" s="25"/>
      <c r="F160" s="12"/>
      <c r="G160" s="214"/>
      <c r="H160" s="122">
        <v>1</v>
      </c>
      <c r="I160" s="215"/>
      <c r="J160" s="215"/>
      <c r="K160" s="215"/>
      <c r="L160" s="216"/>
      <c r="M160" s="217">
        <f t="shared" si="44"/>
        <v>0</v>
      </c>
      <c r="N160" s="13">
        <f t="shared" si="39"/>
        <v>1</v>
      </c>
      <c r="O160" s="13">
        <f t="shared" si="40"/>
        <v>1</v>
      </c>
      <c r="P160" s="13">
        <f t="shared" si="41"/>
        <v>0</v>
      </c>
      <c r="Q160" s="13">
        <f t="shared" si="42"/>
        <v>0</v>
      </c>
      <c r="R160" s="12">
        <f t="shared" si="43"/>
        <v>1</v>
      </c>
      <c r="S160" s="291"/>
      <c r="T160" s="73" t="s">
        <v>700</v>
      </c>
    </row>
    <row r="161" spans="1:20" ht="33.65" customHeight="1" x14ac:dyDescent="0.45">
      <c r="A161" s="75" t="s">
        <v>621</v>
      </c>
      <c r="B161" s="76"/>
      <c r="C161" s="76"/>
      <c r="D161" s="76"/>
      <c r="E161" s="76"/>
      <c r="F161" s="77"/>
      <c r="G161" s="208"/>
      <c r="H161" s="124"/>
      <c r="I161" s="209"/>
      <c r="J161" s="209"/>
      <c r="K161" s="209"/>
      <c r="L161" s="210"/>
      <c r="M161" s="124"/>
      <c r="N161" s="124"/>
      <c r="O161" s="124"/>
      <c r="P161" s="124"/>
      <c r="Q161" s="124"/>
      <c r="R161" s="140"/>
      <c r="S161" s="272"/>
      <c r="T161" s="272"/>
    </row>
    <row r="162" spans="1:20" ht="14.5" customHeight="1" x14ac:dyDescent="0.45">
      <c r="A162" s="42" t="s">
        <v>622</v>
      </c>
      <c r="B162" s="43"/>
      <c r="C162" s="43"/>
      <c r="D162" s="43"/>
      <c r="E162" s="43"/>
      <c r="F162" s="43"/>
      <c r="G162" s="211"/>
      <c r="H162" s="123"/>
      <c r="I162" s="212"/>
      <c r="J162" s="212"/>
      <c r="K162" s="212"/>
      <c r="L162" s="213"/>
      <c r="M162" s="123"/>
      <c r="N162" s="123"/>
      <c r="O162" s="123"/>
      <c r="P162" s="123"/>
      <c r="Q162" s="123"/>
      <c r="R162" s="43"/>
      <c r="S162" s="231"/>
      <c r="T162" s="74"/>
    </row>
    <row r="163" spans="1:20" ht="14.5" customHeight="1" x14ac:dyDescent="0.45">
      <c r="A163" s="8" t="s">
        <v>623</v>
      </c>
      <c r="B163" s="12">
        <v>1</v>
      </c>
      <c r="C163" s="12"/>
      <c r="D163" s="12">
        <v>1</v>
      </c>
      <c r="E163" s="12">
        <v>1</v>
      </c>
      <c r="F163" s="12"/>
      <c r="G163" s="214"/>
      <c r="H163" s="122"/>
      <c r="I163" s="215"/>
      <c r="J163" s="215"/>
      <c r="K163" s="215"/>
      <c r="L163" s="216"/>
      <c r="M163" s="217">
        <f t="shared" ref="M163:M168" si="45">SUM(A163:F163)</f>
        <v>3</v>
      </c>
      <c r="N163" s="13">
        <f t="shared" si="39"/>
        <v>0</v>
      </c>
      <c r="O163" s="13">
        <f t="shared" ref="O163:O181" si="46">SUMIF(B$3:L$3,$G$3, B163:L163)</f>
        <v>1</v>
      </c>
      <c r="P163" s="13">
        <f t="shared" ref="P163:P181" si="47">SUMIF(B$3:L$3,$F$3, B163:L163)</f>
        <v>2</v>
      </c>
      <c r="Q163" s="13">
        <f t="shared" ref="Q163:Q181" si="48">SUMIF(B$3:L$3,$C$3, B163:L163)</f>
        <v>0</v>
      </c>
      <c r="R163" s="12">
        <f t="shared" ref="R163:R180" si="49">SUM(B163:L163)</f>
        <v>3</v>
      </c>
      <c r="S163" s="292" t="s">
        <v>697</v>
      </c>
      <c r="T163" s="73" t="s">
        <v>624</v>
      </c>
    </row>
    <row r="164" spans="1:20" ht="14.5" customHeight="1" x14ac:dyDescent="0.45">
      <c r="A164" s="37" t="s">
        <v>625</v>
      </c>
      <c r="B164" s="12"/>
      <c r="C164" s="12"/>
      <c r="D164" s="12">
        <v>1</v>
      </c>
      <c r="E164" s="12"/>
      <c r="F164" s="12"/>
      <c r="G164" s="214"/>
      <c r="H164" s="122"/>
      <c r="I164" s="215"/>
      <c r="J164" s="215"/>
      <c r="K164" s="215"/>
      <c r="L164" s="216"/>
      <c r="M164" s="217">
        <f t="shared" si="45"/>
        <v>1</v>
      </c>
      <c r="N164" s="13">
        <f t="shared" si="39"/>
        <v>0</v>
      </c>
      <c r="O164" s="13">
        <f t="shared" si="46"/>
        <v>0</v>
      </c>
      <c r="P164" s="13">
        <f t="shared" si="47"/>
        <v>1</v>
      </c>
      <c r="Q164" s="13">
        <f t="shared" si="48"/>
        <v>0</v>
      </c>
      <c r="R164" s="12">
        <f t="shared" si="49"/>
        <v>1</v>
      </c>
      <c r="S164" s="291"/>
      <c r="T164" s="73"/>
    </row>
    <row r="165" spans="1:20" ht="14.5" customHeight="1" x14ac:dyDescent="0.45">
      <c r="A165" s="37" t="s">
        <v>626</v>
      </c>
      <c r="B165" s="12">
        <v>1</v>
      </c>
      <c r="C165" s="12"/>
      <c r="D165" s="12">
        <v>1</v>
      </c>
      <c r="E165" s="12"/>
      <c r="F165" s="12"/>
      <c r="G165" s="214"/>
      <c r="H165" s="122"/>
      <c r="I165" s="215"/>
      <c r="J165" s="215"/>
      <c r="K165" s="215"/>
      <c r="L165" s="216"/>
      <c r="M165" s="217">
        <f t="shared" si="45"/>
        <v>2</v>
      </c>
      <c r="N165" s="13">
        <f t="shared" si="39"/>
        <v>0</v>
      </c>
      <c r="O165" s="13">
        <f t="shared" si="46"/>
        <v>1</v>
      </c>
      <c r="P165" s="13">
        <f t="shared" si="47"/>
        <v>1</v>
      </c>
      <c r="Q165" s="13">
        <f t="shared" si="48"/>
        <v>0</v>
      </c>
      <c r="R165" s="12">
        <f t="shared" si="49"/>
        <v>2</v>
      </c>
      <c r="S165" s="291"/>
      <c r="T165" s="73" t="s">
        <v>702</v>
      </c>
    </row>
    <row r="166" spans="1:20" ht="14.5" customHeight="1" x14ac:dyDescent="0.45">
      <c r="A166" s="81" t="s">
        <v>627</v>
      </c>
      <c r="B166" s="25"/>
      <c r="C166" s="25"/>
      <c r="D166" s="25"/>
      <c r="E166" s="25">
        <v>1</v>
      </c>
      <c r="F166" s="26"/>
      <c r="G166" s="214"/>
      <c r="H166" s="122"/>
      <c r="I166" s="215"/>
      <c r="J166" s="215"/>
      <c r="K166" s="215"/>
      <c r="L166" s="216"/>
      <c r="M166" s="217">
        <f t="shared" si="45"/>
        <v>1</v>
      </c>
      <c r="N166" s="13">
        <f t="shared" si="39"/>
        <v>0</v>
      </c>
      <c r="O166" s="13">
        <f t="shared" si="46"/>
        <v>0</v>
      </c>
      <c r="P166" s="13">
        <f t="shared" si="47"/>
        <v>1</v>
      </c>
      <c r="Q166" s="13">
        <f t="shared" si="48"/>
        <v>0</v>
      </c>
      <c r="R166" s="12">
        <f t="shared" si="49"/>
        <v>1</v>
      </c>
      <c r="S166" s="291"/>
      <c r="T166" s="73"/>
    </row>
    <row r="167" spans="1:20" ht="14.5" customHeight="1" x14ac:dyDescent="0.45">
      <c r="A167" s="8" t="s">
        <v>628</v>
      </c>
      <c r="B167" s="12"/>
      <c r="C167" s="12"/>
      <c r="D167" s="12">
        <v>1</v>
      </c>
      <c r="E167" s="12">
        <v>1</v>
      </c>
      <c r="F167" s="12"/>
      <c r="G167" s="214"/>
      <c r="H167" s="122"/>
      <c r="I167" s="215"/>
      <c r="J167" s="215"/>
      <c r="K167" s="215"/>
      <c r="L167" s="216">
        <v>1</v>
      </c>
      <c r="M167" s="217">
        <f t="shared" si="45"/>
        <v>2</v>
      </c>
      <c r="N167" s="13">
        <f t="shared" si="39"/>
        <v>1</v>
      </c>
      <c r="O167" s="13">
        <f t="shared" si="46"/>
        <v>0</v>
      </c>
      <c r="P167" s="13">
        <f t="shared" si="47"/>
        <v>3</v>
      </c>
      <c r="Q167" s="13">
        <f t="shared" si="48"/>
        <v>0</v>
      </c>
      <c r="R167" s="12">
        <f t="shared" si="49"/>
        <v>3</v>
      </c>
      <c r="S167" s="291"/>
      <c r="T167" s="73"/>
    </row>
    <row r="168" spans="1:20" ht="14.5" customHeight="1" x14ac:dyDescent="0.45">
      <c r="A168" s="81" t="s">
        <v>629</v>
      </c>
      <c r="B168" s="25"/>
      <c r="C168" s="25"/>
      <c r="D168" s="25"/>
      <c r="E168" s="25">
        <v>1</v>
      </c>
      <c r="F168" s="26"/>
      <c r="G168" s="214"/>
      <c r="H168" s="122"/>
      <c r="I168" s="215"/>
      <c r="J168" s="215"/>
      <c r="K168" s="215"/>
      <c r="L168" s="216"/>
      <c r="M168" s="217">
        <f t="shared" si="45"/>
        <v>1</v>
      </c>
      <c r="N168" s="13">
        <f t="shared" si="39"/>
        <v>0</v>
      </c>
      <c r="O168" s="13">
        <f t="shared" si="46"/>
        <v>0</v>
      </c>
      <c r="P168" s="13">
        <f t="shared" si="47"/>
        <v>1</v>
      </c>
      <c r="Q168" s="13">
        <f t="shared" si="48"/>
        <v>0</v>
      </c>
      <c r="R168" s="12">
        <f t="shared" si="49"/>
        <v>1</v>
      </c>
      <c r="S168" s="291"/>
      <c r="T168" s="73"/>
    </row>
    <row r="169" spans="1:20" ht="14.5" customHeight="1" x14ac:dyDescent="0.45">
      <c r="A169" s="81" t="s">
        <v>630</v>
      </c>
      <c r="B169" s="25"/>
      <c r="C169" s="25"/>
      <c r="D169" s="25"/>
      <c r="E169" s="25">
        <v>1</v>
      </c>
      <c r="F169" s="26"/>
      <c r="G169" s="214"/>
      <c r="H169" s="122"/>
      <c r="I169" s="215"/>
      <c r="J169" s="215"/>
      <c r="K169" s="215"/>
      <c r="L169" s="216"/>
      <c r="M169" s="217">
        <f>SUM(A169:F169)</f>
        <v>1</v>
      </c>
      <c r="N169" s="13">
        <f t="shared" si="39"/>
        <v>0</v>
      </c>
      <c r="O169" s="13">
        <f t="shared" si="46"/>
        <v>0</v>
      </c>
      <c r="P169" s="13">
        <f t="shared" si="47"/>
        <v>1</v>
      </c>
      <c r="Q169" s="13">
        <f t="shared" si="48"/>
        <v>0</v>
      </c>
      <c r="R169" s="12">
        <f t="shared" si="49"/>
        <v>1</v>
      </c>
      <c r="S169" s="291"/>
      <c r="T169" s="73"/>
    </row>
    <row r="170" spans="1:20" ht="14.5" customHeight="1" x14ac:dyDescent="0.45">
      <c r="A170" s="81" t="s">
        <v>631</v>
      </c>
      <c r="B170" s="25"/>
      <c r="C170" s="25"/>
      <c r="D170" s="25"/>
      <c r="E170" s="25"/>
      <c r="F170" s="26"/>
      <c r="G170" s="214"/>
      <c r="H170" s="122"/>
      <c r="I170" s="215"/>
      <c r="J170" s="215"/>
      <c r="K170" s="215"/>
      <c r="L170" s="216">
        <v>1</v>
      </c>
      <c r="M170" s="217">
        <f t="shared" ref="M170:M178" si="50">SUM(A170:F170)</f>
        <v>0</v>
      </c>
      <c r="N170" s="13">
        <f>SUM(G170:L170)</f>
        <v>1</v>
      </c>
      <c r="O170" s="13">
        <f t="shared" si="46"/>
        <v>0</v>
      </c>
      <c r="P170" s="13">
        <f t="shared" si="47"/>
        <v>1</v>
      </c>
      <c r="Q170" s="13">
        <f t="shared" si="48"/>
        <v>0</v>
      </c>
      <c r="R170" s="12">
        <f>SUM(B170:L170)</f>
        <v>1</v>
      </c>
      <c r="S170" s="291"/>
      <c r="T170" s="73"/>
    </row>
    <row r="171" spans="1:20" ht="14.5" customHeight="1" x14ac:dyDescent="0.45">
      <c r="A171" s="8" t="s">
        <v>632</v>
      </c>
      <c r="B171" s="12"/>
      <c r="C171" s="12"/>
      <c r="D171" s="12"/>
      <c r="E171" s="12"/>
      <c r="F171" s="12">
        <v>1</v>
      </c>
      <c r="G171" s="214"/>
      <c r="H171" s="122"/>
      <c r="I171" s="215"/>
      <c r="J171" s="215"/>
      <c r="K171" s="215"/>
      <c r="L171" s="216"/>
      <c r="M171" s="217">
        <f t="shared" si="50"/>
        <v>1</v>
      </c>
      <c r="N171" s="13">
        <f t="shared" si="39"/>
        <v>0</v>
      </c>
      <c r="O171" s="13">
        <f t="shared" si="46"/>
        <v>0</v>
      </c>
      <c r="P171" s="13">
        <f t="shared" si="47"/>
        <v>1</v>
      </c>
      <c r="Q171" s="13">
        <f t="shared" si="48"/>
        <v>0</v>
      </c>
      <c r="R171" s="12">
        <f t="shared" si="49"/>
        <v>1</v>
      </c>
      <c r="S171" s="291"/>
      <c r="T171" s="73"/>
    </row>
    <row r="172" spans="1:20" ht="14.5" customHeight="1" x14ac:dyDescent="0.45">
      <c r="A172" s="8" t="s">
        <v>633</v>
      </c>
      <c r="B172" s="12">
        <v>1</v>
      </c>
      <c r="C172" s="12"/>
      <c r="D172" s="12"/>
      <c r="E172" s="12">
        <v>1</v>
      </c>
      <c r="F172" s="12"/>
      <c r="G172" s="214"/>
      <c r="H172" s="122"/>
      <c r="I172" s="215"/>
      <c r="J172" s="215">
        <v>1</v>
      </c>
      <c r="K172" s="215">
        <v>1</v>
      </c>
      <c r="L172" s="216">
        <v>1</v>
      </c>
      <c r="M172" s="217">
        <f t="shared" si="50"/>
        <v>2</v>
      </c>
      <c r="N172" s="13">
        <f t="shared" si="39"/>
        <v>3</v>
      </c>
      <c r="O172" s="13">
        <f t="shared" si="46"/>
        <v>2</v>
      </c>
      <c r="P172" s="13">
        <f t="shared" si="47"/>
        <v>2</v>
      </c>
      <c r="Q172" s="13">
        <f t="shared" si="48"/>
        <v>1</v>
      </c>
      <c r="R172" s="12">
        <f t="shared" si="49"/>
        <v>5</v>
      </c>
      <c r="S172" s="291"/>
      <c r="T172" s="73"/>
    </row>
    <row r="173" spans="1:20" ht="14.5" customHeight="1" x14ac:dyDescent="0.45">
      <c r="A173" s="237" t="s">
        <v>634</v>
      </c>
      <c r="B173" s="25">
        <v>1</v>
      </c>
      <c r="C173" s="25"/>
      <c r="D173" s="25"/>
      <c r="E173" s="25">
        <v>1</v>
      </c>
      <c r="F173" s="26"/>
      <c r="G173" s="214"/>
      <c r="H173" s="122"/>
      <c r="I173" s="215"/>
      <c r="J173" s="215"/>
      <c r="K173" s="215"/>
      <c r="L173" s="216"/>
      <c r="M173" s="217">
        <f t="shared" si="50"/>
        <v>2</v>
      </c>
      <c r="N173" s="13">
        <f t="shared" si="39"/>
        <v>0</v>
      </c>
      <c r="O173" s="13">
        <f t="shared" si="46"/>
        <v>1</v>
      </c>
      <c r="P173" s="13">
        <f t="shared" si="47"/>
        <v>1</v>
      </c>
      <c r="Q173" s="13">
        <f t="shared" si="48"/>
        <v>0</v>
      </c>
      <c r="R173" s="12">
        <f>SUM(B173:L173)</f>
        <v>2</v>
      </c>
      <c r="S173" s="291"/>
      <c r="T173" s="73"/>
    </row>
    <row r="174" spans="1:20" ht="14.5" customHeight="1" x14ac:dyDescent="0.45">
      <c r="A174" s="237" t="s">
        <v>635</v>
      </c>
      <c r="B174" s="25"/>
      <c r="C174" s="25"/>
      <c r="D174" s="25"/>
      <c r="E174" s="25"/>
      <c r="F174" s="26"/>
      <c r="G174" s="214"/>
      <c r="H174" s="122"/>
      <c r="I174" s="215"/>
      <c r="J174" s="215"/>
      <c r="K174" s="215">
        <v>1</v>
      </c>
      <c r="L174" s="216"/>
      <c r="M174" s="217">
        <f t="shared" si="50"/>
        <v>0</v>
      </c>
      <c r="N174" s="13">
        <f t="shared" si="39"/>
        <v>1</v>
      </c>
      <c r="O174" s="13">
        <f t="shared" si="46"/>
        <v>1</v>
      </c>
      <c r="P174" s="13">
        <f t="shared" si="47"/>
        <v>0</v>
      </c>
      <c r="Q174" s="13">
        <f t="shared" si="48"/>
        <v>0</v>
      </c>
      <c r="R174" s="12">
        <f t="shared" si="49"/>
        <v>1</v>
      </c>
      <c r="S174" s="291"/>
      <c r="T174" s="73"/>
    </row>
    <row r="175" spans="1:20" ht="14.5" customHeight="1" x14ac:dyDescent="0.45">
      <c r="A175" s="237" t="s">
        <v>636</v>
      </c>
      <c r="B175" s="25"/>
      <c r="C175" s="25"/>
      <c r="D175" s="25"/>
      <c r="E175" s="25"/>
      <c r="F175" s="26"/>
      <c r="G175" s="214"/>
      <c r="H175" s="122"/>
      <c r="I175" s="215"/>
      <c r="J175" s="215">
        <v>1</v>
      </c>
      <c r="K175" s="215"/>
      <c r="L175" s="216">
        <v>1</v>
      </c>
      <c r="M175" s="217">
        <f t="shared" si="50"/>
        <v>0</v>
      </c>
      <c r="N175" s="13">
        <f t="shared" si="39"/>
        <v>2</v>
      </c>
      <c r="O175" s="13">
        <f t="shared" si="46"/>
        <v>0</v>
      </c>
      <c r="P175" s="13">
        <f t="shared" si="47"/>
        <v>1</v>
      </c>
      <c r="Q175" s="13">
        <f t="shared" si="48"/>
        <v>1</v>
      </c>
      <c r="R175" s="12">
        <f t="shared" si="49"/>
        <v>2</v>
      </c>
      <c r="S175" s="291"/>
      <c r="T175" s="73"/>
    </row>
    <row r="176" spans="1:20" ht="14.5" customHeight="1" x14ac:dyDescent="0.45">
      <c r="A176" s="80" t="s">
        <v>637</v>
      </c>
      <c r="B176" s="25"/>
      <c r="C176" s="25">
        <v>1</v>
      </c>
      <c r="D176" s="25">
        <v>1</v>
      </c>
      <c r="E176" s="25"/>
      <c r="F176" s="26"/>
      <c r="G176" s="214"/>
      <c r="H176" s="122"/>
      <c r="I176" s="215"/>
      <c r="J176" s="215"/>
      <c r="K176" s="215"/>
      <c r="L176" s="216"/>
      <c r="M176" s="217">
        <f t="shared" si="50"/>
        <v>2</v>
      </c>
      <c r="N176" s="13">
        <f t="shared" si="39"/>
        <v>0</v>
      </c>
      <c r="O176" s="13">
        <f t="shared" si="46"/>
        <v>0</v>
      </c>
      <c r="P176" s="13">
        <f t="shared" si="47"/>
        <v>1</v>
      </c>
      <c r="Q176" s="13">
        <f t="shared" si="48"/>
        <v>1</v>
      </c>
      <c r="R176" s="12">
        <f t="shared" si="49"/>
        <v>2</v>
      </c>
      <c r="S176" s="291"/>
      <c r="T176" s="73"/>
    </row>
    <row r="177" spans="1:20" ht="14.5" customHeight="1" x14ac:dyDescent="0.45">
      <c r="A177" s="37" t="s">
        <v>638</v>
      </c>
      <c r="B177" s="12"/>
      <c r="C177" s="12"/>
      <c r="D177" s="12">
        <v>1</v>
      </c>
      <c r="E177" s="12"/>
      <c r="F177" s="12"/>
      <c r="G177" s="214"/>
      <c r="H177" s="122"/>
      <c r="I177" s="215"/>
      <c r="J177" s="215"/>
      <c r="K177" s="215"/>
      <c r="L177" s="216"/>
      <c r="M177" s="217">
        <f t="shared" si="50"/>
        <v>1</v>
      </c>
      <c r="N177" s="13">
        <f t="shared" si="39"/>
        <v>0</v>
      </c>
      <c r="O177" s="13">
        <f t="shared" si="46"/>
        <v>0</v>
      </c>
      <c r="P177" s="13">
        <f t="shared" si="47"/>
        <v>1</v>
      </c>
      <c r="Q177" s="13">
        <f t="shared" si="48"/>
        <v>0</v>
      </c>
      <c r="R177" s="12">
        <f t="shared" si="49"/>
        <v>1</v>
      </c>
      <c r="S177" s="291"/>
      <c r="T177" s="73"/>
    </row>
    <row r="178" spans="1:20" ht="14.5" customHeight="1" x14ac:dyDescent="0.45">
      <c r="A178" s="8" t="s">
        <v>639</v>
      </c>
      <c r="B178" s="25">
        <v>1</v>
      </c>
      <c r="C178" s="25">
        <v>1</v>
      </c>
      <c r="D178" s="25"/>
      <c r="E178" s="25"/>
      <c r="F178" s="26">
        <v>1</v>
      </c>
      <c r="G178" s="214">
        <v>1</v>
      </c>
      <c r="H178" s="122">
        <v>1</v>
      </c>
      <c r="I178" s="215">
        <v>1</v>
      </c>
      <c r="J178" s="215"/>
      <c r="K178" s="215"/>
      <c r="L178" s="216"/>
      <c r="M178" s="217">
        <f t="shared" si="50"/>
        <v>3</v>
      </c>
      <c r="N178" s="13">
        <f t="shared" si="39"/>
        <v>3</v>
      </c>
      <c r="O178" s="13">
        <f t="shared" si="46"/>
        <v>4</v>
      </c>
      <c r="P178" s="13">
        <f t="shared" si="47"/>
        <v>1</v>
      </c>
      <c r="Q178" s="13">
        <f t="shared" si="48"/>
        <v>1</v>
      </c>
      <c r="R178" s="12">
        <f t="shared" si="49"/>
        <v>6</v>
      </c>
      <c r="S178" s="291"/>
      <c r="T178" s="73"/>
    </row>
    <row r="179" spans="1:20" ht="14.5" customHeight="1" x14ac:dyDescent="0.45">
      <c r="A179" s="81" t="s">
        <v>640</v>
      </c>
      <c r="B179" s="25"/>
      <c r="C179" s="25">
        <v>1</v>
      </c>
      <c r="D179" s="25"/>
      <c r="E179" s="25"/>
      <c r="F179" s="26"/>
      <c r="G179" s="214"/>
      <c r="H179" s="122"/>
      <c r="I179" s="215"/>
      <c r="J179" s="215"/>
      <c r="K179" s="215"/>
      <c r="L179" s="216"/>
      <c r="M179" s="217">
        <f>SUM(A179:F179)</f>
        <v>1</v>
      </c>
      <c r="N179" s="13">
        <f t="shared" si="39"/>
        <v>0</v>
      </c>
      <c r="O179" s="13">
        <f t="shared" si="46"/>
        <v>0</v>
      </c>
      <c r="P179" s="13">
        <f t="shared" si="47"/>
        <v>0</v>
      </c>
      <c r="Q179" s="13">
        <f t="shared" si="48"/>
        <v>1</v>
      </c>
      <c r="R179" s="12">
        <f t="shared" si="49"/>
        <v>1</v>
      </c>
      <c r="S179" s="291"/>
      <c r="T179" s="73"/>
    </row>
    <row r="180" spans="1:20" ht="14.5" customHeight="1" x14ac:dyDescent="0.45">
      <c r="A180" s="37" t="s">
        <v>641</v>
      </c>
      <c r="B180" s="12">
        <v>1</v>
      </c>
      <c r="C180" s="12"/>
      <c r="D180" s="12"/>
      <c r="E180" s="12"/>
      <c r="F180" s="12"/>
      <c r="G180" s="214"/>
      <c r="H180" s="122"/>
      <c r="I180" s="215">
        <v>1</v>
      </c>
      <c r="J180" s="215"/>
      <c r="K180" s="215"/>
      <c r="L180" s="216"/>
      <c r="M180" s="217">
        <f>SUM(A180:F180)</f>
        <v>1</v>
      </c>
      <c r="N180" s="13">
        <f t="shared" si="39"/>
        <v>1</v>
      </c>
      <c r="O180" s="13">
        <f t="shared" si="46"/>
        <v>2</v>
      </c>
      <c r="P180" s="13">
        <f t="shared" si="47"/>
        <v>0</v>
      </c>
      <c r="Q180" s="13">
        <f t="shared" si="48"/>
        <v>0</v>
      </c>
      <c r="R180" s="12">
        <f t="shared" si="49"/>
        <v>2</v>
      </c>
      <c r="S180" s="291"/>
      <c r="T180" s="73"/>
    </row>
    <row r="181" spans="1:20" ht="14.5" customHeight="1" x14ac:dyDescent="0.45">
      <c r="A181" s="37" t="s">
        <v>642</v>
      </c>
      <c r="B181" s="12">
        <v>1</v>
      </c>
      <c r="C181" s="12">
        <v>1</v>
      </c>
      <c r="D181" s="12"/>
      <c r="E181" s="12"/>
      <c r="F181" s="12">
        <v>1</v>
      </c>
      <c r="G181" s="214"/>
      <c r="H181" s="122"/>
      <c r="I181" s="215"/>
      <c r="J181" s="215"/>
      <c r="K181" s="215"/>
      <c r="L181" s="216"/>
      <c r="M181" s="217">
        <f>SUM(A181:F181)</f>
        <v>3</v>
      </c>
      <c r="N181" s="13">
        <f>SUM(G181:L181)</f>
        <v>0</v>
      </c>
      <c r="O181" s="13">
        <f t="shared" si="46"/>
        <v>1</v>
      </c>
      <c r="P181" s="13">
        <f t="shared" si="47"/>
        <v>1</v>
      </c>
      <c r="Q181" s="13">
        <f t="shared" si="48"/>
        <v>1</v>
      </c>
      <c r="R181" s="12">
        <f>SUM(B181:L181)</f>
        <v>3</v>
      </c>
      <c r="S181" s="291"/>
      <c r="T181" s="73"/>
    </row>
    <row r="182" spans="1:20" ht="33.65" customHeight="1" x14ac:dyDescent="0.45">
      <c r="A182" s="75" t="s">
        <v>643</v>
      </c>
      <c r="B182" s="76"/>
      <c r="C182" s="76"/>
      <c r="D182" s="76"/>
      <c r="E182" s="76"/>
      <c r="F182" s="77"/>
      <c r="G182" s="208"/>
      <c r="H182" s="124"/>
      <c r="I182" s="209"/>
      <c r="J182" s="209"/>
      <c r="K182" s="209"/>
      <c r="L182" s="210"/>
      <c r="M182" s="124"/>
      <c r="N182" s="124"/>
      <c r="O182" s="124"/>
      <c r="P182" s="124"/>
      <c r="Q182" s="124"/>
      <c r="R182" s="140"/>
      <c r="S182" s="272"/>
      <c r="T182" s="272"/>
    </row>
    <row r="183" spans="1:20" ht="14.5" customHeight="1" x14ac:dyDescent="0.45">
      <c r="A183" s="56" t="s">
        <v>644</v>
      </c>
      <c r="B183" s="43"/>
      <c r="C183" s="43"/>
      <c r="D183" s="43"/>
      <c r="E183" s="43"/>
      <c r="F183" s="43"/>
      <c r="G183" s="211"/>
      <c r="H183" s="123"/>
      <c r="I183" s="212"/>
      <c r="J183" s="212"/>
      <c r="K183" s="212"/>
      <c r="L183" s="213"/>
      <c r="M183" s="123"/>
      <c r="N183" s="123"/>
      <c r="O183" s="123"/>
      <c r="P183" s="123"/>
      <c r="Q183" s="123"/>
      <c r="R183" s="43"/>
      <c r="S183" s="231"/>
      <c r="T183" s="74"/>
    </row>
    <row r="184" spans="1:20" ht="14.5" customHeight="1" x14ac:dyDescent="0.45">
      <c r="A184" s="238" t="s">
        <v>645</v>
      </c>
      <c r="B184" s="239"/>
      <c r="C184" s="12"/>
      <c r="D184" s="12">
        <v>1</v>
      </c>
      <c r="E184" s="12"/>
      <c r="F184" s="12">
        <v>1</v>
      </c>
      <c r="G184" s="214"/>
      <c r="H184" s="122"/>
      <c r="I184" s="215"/>
      <c r="J184" s="215"/>
      <c r="K184" s="215"/>
      <c r="L184" s="216"/>
      <c r="M184" s="217">
        <f>SUM(A184:F184)</f>
        <v>2</v>
      </c>
      <c r="N184" s="13">
        <f t="shared" si="39"/>
        <v>0</v>
      </c>
      <c r="O184" s="13">
        <f t="shared" ref="O184:O199" si="51">SUMIF(B$3:L$3,$G$3, B184:L184)</f>
        <v>0</v>
      </c>
      <c r="P184" s="13">
        <f t="shared" ref="P184:P199" si="52">SUMIF(B$3:L$3,$F$3, B184:L184)</f>
        <v>2</v>
      </c>
      <c r="Q184" s="13">
        <f t="shared" ref="Q184:Q199" si="53">SUMIF(B$3:L$3,$C$3, B184:L184)</f>
        <v>0</v>
      </c>
      <c r="R184" s="12">
        <f t="shared" ref="R184:R196" si="54">SUM(B184:L184)</f>
        <v>2</v>
      </c>
      <c r="S184" s="292" t="s">
        <v>646</v>
      </c>
      <c r="T184" s="73"/>
    </row>
    <row r="185" spans="1:20" ht="14.5" customHeight="1" x14ac:dyDescent="0.45">
      <c r="A185" s="240" t="s">
        <v>647</v>
      </c>
      <c r="B185" s="239"/>
      <c r="C185" s="12"/>
      <c r="D185" s="12"/>
      <c r="E185" s="12"/>
      <c r="F185" s="12">
        <v>1</v>
      </c>
      <c r="G185" s="214"/>
      <c r="H185" s="122"/>
      <c r="I185" s="215"/>
      <c r="J185" s="215"/>
      <c r="K185" s="215"/>
      <c r="L185" s="216"/>
      <c r="M185" s="217">
        <f>SUM(A185:F185)</f>
        <v>1</v>
      </c>
      <c r="N185" s="13">
        <f t="shared" si="39"/>
        <v>0</v>
      </c>
      <c r="O185" s="13">
        <f t="shared" si="51"/>
        <v>0</v>
      </c>
      <c r="P185" s="13">
        <f t="shared" si="52"/>
        <v>1</v>
      </c>
      <c r="Q185" s="13">
        <f t="shared" si="53"/>
        <v>0</v>
      </c>
      <c r="R185" s="12">
        <f t="shared" si="54"/>
        <v>1</v>
      </c>
      <c r="S185" s="291"/>
      <c r="T185" s="73"/>
    </row>
    <row r="186" spans="1:20" ht="14.5" customHeight="1" x14ac:dyDescent="0.45">
      <c r="A186" s="238" t="s">
        <v>648</v>
      </c>
      <c r="B186" s="239"/>
      <c r="C186" s="12">
        <v>1</v>
      </c>
      <c r="D186" s="12"/>
      <c r="E186" s="12"/>
      <c r="F186" s="12"/>
      <c r="G186" s="214"/>
      <c r="H186" s="122"/>
      <c r="I186" s="215"/>
      <c r="J186" s="215"/>
      <c r="K186" s="215"/>
      <c r="L186" s="216"/>
      <c r="M186" s="217">
        <f>SUM(A186:F186)</f>
        <v>1</v>
      </c>
      <c r="N186" s="13">
        <f t="shared" si="39"/>
        <v>0</v>
      </c>
      <c r="O186" s="13">
        <f t="shared" si="51"/>
        <v>0</v>
      </c>
      <c r="P186" s="13">
        <f t="shared" si="52"/>
        <v>0</v>
      </c>
      <c r="Q186" s="13">
        <f t="shared" si="53"/>
        <v>1</v>
      </c>
      <c r="R186" s="12">
        <f t="shared" si="54"/>
        <v>1</v>
      </c>
      <c r="S186" s="291"/>
      <c r="T186" s="73"/>
    </row>
    <row r="187" spans="1:20" ht="14.5" customHeight="1" x14ac:dyDescent="0.45">
      <c r="A187" s="241" t="s">
        <v>649</v>
      </c>
      <c r="B187" s="239">
        <v>1</v>
      </c>
      <c r="C187" s="12">
        <v>1</v>
      </c>
      <c r="D187" s="12">
        <v>1</v>
      </c>
      <c r="E187" s="12"/>
      <c r="F187" s="12">
        <v>1</v>
      </c>
      <c r="G187" s="214"/>
      <c r="H187" s="122"/>
      <c r="I187" s="215"/>
      <c r="J187" s="215"/>
      <c r="K187" s="215"/>
      <c r="L187" s="216">
        <v>1</v>
      </c>
      <c r="M187" s="217">
        <f>SUM(A187:F187)</f>
        <v>4</v>
      </c>
      <c r="N187" s="13">
        <f t="shared" si="39"/>
        <v>1</v>
      </c>
      <c r="O187" s="13">
        <f t="shared" si="51"/>
        <v>1</v>
      </c>
      <c r="P187" s="13">
        <f t="shared" si="52"/>
        <v>3</v>
      </c>
      <c r="Q187" s="13">
        <f t="shared" si="53"/>
        <v>1</v>
      </c>
      <c r="R187" s="12">
        <f t="shared" si="54"/>
        <v>5</v>
      </c>
      <c r="S187" s="291"/>
      <c r="T187" s="73"/>
    </row>
    <row r="188" spans="1:20" ht="14.5" customHeight="1" x14ac:dyDescent="0.45">
      <c r="A188" s="242" t="s">
        <v>650</v>
      </c>
      <c r="B188" s="239"/>
      <c r="C188" s="12"/>
      <c r="D188" s="12">
        <v>1</v>
      </c>
      <c r="E188" s="12"/>
      <c r="F188" s="12"/>
      <c r="G188" s="214"/>
      <c r="H188" s="122"/>
      <c r="I188" s="215"/>
      <c r="J188" s="215"/>
      <c r="K188" s="215"/>
      <c r="L188" s="216"/>
      <c r="M188" s="217">
        <f>SUM(A188:F188)</f>
        <v>1</v>
      </c>
      <c r="N188" s="13">
        <f t="shared" si="39"/>
        <v>0</v>
      </c>
      <c r="O188" s="13">
        <f t="shared" si="51"/>
        <v>0</v>
      </c>
      <c r="P188" s="13">
        <f t="shared" si="52"/>
        <v>1</v>
      </c>
      <c r="Q188" s="13">
        <f t="shared" si="53"/>
        <v>0</v>
      </c>
      <c r="R188" s="12">
        <f t="shared" si="54"/>
        <v>1</v>
      </c>
      <c r="S188" s="291"/>
      <c r="T188" s="73"/>
    </row>
    <row r="189" spans="1:20" ht="14.5" customHeight="1" x14ac:dyDescent="0.45">
      <c r="A189" s="242" t="s">
        <v>651</v>
      </c>
      <c r="B189" s="239">
        <v>1</v>
      </c>
      <c r="C189" s="12"/>
      <c r="D189" s="12"/>
      <c r="E189" s="12"/>
      <c r="F189" s="12"/>
      <c r="G189" s="214"/>
      <c r="H189" s="122"/>
      <c r="I189" s="215"/>
      <c r="J189" s="215"/>
      <c r="K189" s="215"/>
      <c r="L189" s="216"/>
      <c r="M189" s="217">
        <f t="shared" ref="M189:M199" si="55">SUM(A189:F189)</f>
        <v>1</v>
      </c>
      <c r="N189" s="13">
        <f t="shared" si="39"/>
        <v>0</v>
      </c>
      <c r="O189" s="13">
        <f t="shared" si="51"/>
        <v>1</v>
      </c>
      <c r="P189" s="13">
        <f t="shared" si="52"/>
        <v>0</v>
      </c>
      <c r="Q189" s="13">
        <f t="shared" si="53"/>
        <v>0</v>
      </c>
      <c r="R189" s="12">
        <f t="shared" si="54"/>
        <v>1</v>
      </c>
      <c r="S189" s="291"/>
      <c r="T189" s="73"/>
    </row>
    <row r="190" spans="1:20" ht="14.5" customHeight="1" x14ac:dyDescent="0.45">
      <c r="A190" s="241" t="s">
        <v>652</v>
      </c>
      <c r="B190" s="239">
        <v>1</v>
      </c>
      <c r="C190" s="12">
        <v>1</v>
      </c>
      <c r="D190" s="12"/>
      <c r="E190" s="12"/>
      <c r="F190" s="12"/>
      <c r="G190" s="214">
        <v>1</v>
      </c>
      <c r="H190" s="122">
        <v>1</v>
      </c>
      <c r="I190" s="215">
        <v>1</v>
      </c>
      <c r="J190" s="215">
        <v>1</v>
      </c>
      <c r="K190" s="215"/>
      <c r="L190" s="216">
        <v>1</v>
      </c>
      <c r="M190" s="217">
        <f t="shared" si="55"/>
        <v>2</v>
      </c>
      <c r="N190" s="13">
        <f t="shared" si="39"/>
        <v>5</v>
      </c>
      <c r="O190" s="13">
        <f t="shared" si="51"/>
        <v>4</v>
      </c>
      <c r="P190" s="13">
        <f t="shared" si="52"/>
        <v>1</v>
      </c>
      <c r="Q190" s="13">
        <f t="shared" si="53"/>
        <v>2</v>
      </c>
      <c r="R190" s="12">
        <f t="shared" si="54"/>
        <v>7</v>
      </c>
      <c r="S190" s="291"/>
      <c r="T190" s="73"/>
    </row>
    <row r="191" spans="1:20" ht="14.5" customHeight="1" x14ac:dyDescent="0.45">
      <c r="A191" s="241" t="s">
        <v>653</v>
      </c>
      <c r="B191" s="239"/>
      <c r="C191" s="12"/>
      <c r="D191" s="12"/>
      <c r="E191" s="12"/>
      <c r="F191" s="12">
        <v>1</v>
      </c>
      <c r="G191" s="214"/>
      <c r="H191" s="122"/>
      <c r="I191" s="215"/>
      <c r="J191" s="215"/>
      <c r="K191" s="215"/>
      <c r="L191" s="216"/>
      <c r="M191" s="217">
        <f t="shared" si="55"/>
        <v>1</v>
      </c>
      <c r="N191" s="13">
        <f t="shared" si="39"/>
        <v>0</v>
      </c>
      <c r="O191" s="13">
        <f t="shared" si="51"/>
        <v>0</v>
      </c>
      <c r="P191" s="13">
        <f t="shared" si="52"/>
        <v>1</v>
      </c>
      <c r="Q191" s="13">
        <f t="shared" si="53"/>
        <v>0</v>
      </c>
      <c r="R191" s="12">
        <f t="shared" si="54"/>
        <v>1</v>
      </c>
      <c r="S191" s="291"/>
      <c r="T191" s="73"/>
    </row>
    <row r="192" spans="1:20" ht="14.5" customHeight="1" x14ac:dyDescent="0.45">
      <c r="A192" s="238" t="s">
        <v>654</v>
      </c>
      <c r="B192" s="239">
        <v>1</v>
      </c>
      <c r="C192" s="12"/>
      <c r="D192" s="12">
        <v>1</v>
      </c>
      <c r="E192" s="12">
        <v>1</v>
      </c>
      <c r="F192" s="12">
        <v>1</v>
      </c>
      <c r="G192" s="214"/>
      <c r="H192" s="122"/>
      <c r="I192" s="215"/>
      <c r="J192" s="215"/>
      <c r="K192" s="215"/>
      <c r="L192" s="216"/>
      <c r="M192" s="217">
        <f t="shared" si="55"/>
        <v>4</v>
      </c>
      <c r="N192" s="13">
        <f t="shared" si="39"/>
        <v>0</v>
      </c>
      <c r="O192" s="13">
        <f t="shared" si="51"/>
        <v>1</v>
      </c>
      <c r="P192" s="13">
        <f t="shared" si="52"/>
        <v>3</v>
      </c>
      <c r="Q192" s="13">
        <f t="shared" si="53"/>
        <v>0</v>
      </c>
      <c r="R192" s="12">
        <f t="shared" si="54"/>
        <v>4</v>
      </c>
      <c r="S192" s="291"/>
      <c r="T192" s="73"/>
    </row>
    <row r="193" spans="1:20" ht="14.5" customHeight="1" x14ac:dyDescent="0.45">
      <c r="A193" s="240" t="s">
        <v>655</v>
      </c>
      <c r="B193" s="6"/>
      <c r="C193" s="25"/>
      <c r="D193" s="25"/>
      <c r="E193" s="25">
        <v>1</v>
      </c>
      <c r="F193" s="12"/>
      <c r="G193" s="214"/>
      <c r="H193" s="122"/>
      <c r="I193" s="215"/>
      <c r="J193" s="215"/>
      <c r="K193" s="215"/>
      <c r="L193" s="216"/>
      <c r="M193" s="217">
        <f t="shared" si="55"/>
        <v>1</v>
      </c>
      <c r="N193" s="13">
        <f t="shared" si="39"/>
        <v>0</v>
      </c>
      <c r="O193" s="13">
        <f t="shared" si="51"/>
        <v>0</v>
      </c>
      <c r="P193" s="13">
        <f t="shared" si="52"/>
        <v>1</v>
      </c>
      <c r="Q193" s="13">
        <f t="shared" si="53"/>
        <v>0</v>
      </c>
      <c r="R193" s="12">
        <f t="shared" si="54"/>
        <v>1</v>
      </c>
      <c r="S193" s="291"/>
      <c r="T193" s="73"/>
    </row>
    <row r="194" spans="1:20" ht="14.5" customHeight="1" x14ac:dyDescent="0.45">
      <c r="A194" s="240" t="s">
        <v>656</v>
      </c>
      <c r="B194" s="243">
        <v>1</v>
      </c>
      <c r="C194" s="25"/>
      <c r="D194" s="25"/>
      <c r="E194" s="25">
        <v>1</v>
      </c>
      <c r="F194" s="12"/>
      <c r="G194" s="214"/>
      <c r="H194" s="122"/>
      <c r="I194" s="215"/>
      <c r="J194" s="215"/>
      <c r="K194" s="215"/>
      <c r="L194" s="216"/>
      <c r="M194" s="217">
        <f t="shared" si="55"/>
        <v>2</v>
      </c>
      <c r="N194" s="13">
        <f t="shared" si="39"/>
        <v>0</v>
      </c>
      <c r="O194" s="13">
        <f t="shared" si="51"/>
        <v>1</v>
      </c>
      <c r="P194" s="13">
        <f t="shared" si="52"/>
        <v>1</v>
      </c>
      <c r="Q194" s="13">
        <f t="shared" si="53"/>
        <v>0</v>
      </c>
      <c r="R194" s="12">
        <f t="shared" si="54"/>
        <v>2</v>
      </c>
      <c r="S194" s="291"/>
      <c r="T194" s="73"/>
    </row>
    <row r="195" spans="1:20" ht="14.5" customHeight="1" x14ac:dyDescent="0.45">
      <c r="A195" s="238" t="s">
        <v>657</v>
      </c>
      <c r="B195" s="243"/>
      <c r="C195" s="25">
        <v>1</v>
      </c>
      <c r="D195" s="25"/>
      <c r="E195" s="25"/>
      <c r="F195" s="12"/>
      <c r="G195" s="214"/>
      <c r="H195" s="122"/>
      <c r="I195" s="215"/>
      <c r="J195" s="215"/>
      <c r="K195" s="215"/>
      <c r="L195" s="216"/>
      <c r="M195" s="217">
        <f t="shared" si="55"/>
        <v>1</v>
      </c>
      <c r="N195" s="13">
        <f t="shared" si="39"/>
        <v>0</v>
      </c>
      <c r="O195" s="13">
        <f t="shared" si="51"/>
        <v>0</v>
      </c>
      <c r="P195" s="13">
        <f t="shared" si="52"/>
        <v>0</v>
      </c>
      <c r="Q195" s="13">
        <f t="shared" si="53"/>
        <v>1</v>
      </c>
      <c r="R195" s="12">
        <f t="shared" si="54"/>
        <v>1</v>
      </c>
      <c r="S195" s="291"/>
      <c r="T195" s="73" t="s">
        <v>701</v>
      </c>
    </row>
    <row r="196" spans="1:20" ht="14.5" customHeight="1" x14ac:dyDescent="0.45">
      <c r="A196" s="238" t="s">
        <v>658</v>
      </c>
      <c r="B196" s="243"/>
      <c r="C196" s="25">
        <v>1</v>
      </c>
      <c r="D196" s="25"/>
      <c r="E196" s="25"/>
      <c r="F196" s="12"/>
      <c r="G196" s="214"/>
      <c r="H196" s="122"/>
      <c r="I196" s="215"/>
      <c r="J196" s="215"/>
      <c r="K196" s="215"/>
      <c r="L196" s="216"/>
      <c r="M196" s="217">
        <f t="shared" si="55"/>
        <v>1</v>
      </c>
      <c r="N196" s="13">
        <f t="shared" si="39"/>
        <v>0</v>
      </c>
      <c r="O196" s="13">
        <f t="shared" si="51"/>
        <v>0</v>
      </c>
      <c r="P196" s="13">
        <f t="shared" si="52"/>
        <v>0</v>
      </c>
      <c r="Q196" s="13">
        <f t="shared" si="53"/>
        <v>1</v>
      </c>
      <c r="R196" s="12">
        <f t="shared" si="54"/>
        <v>1</v>
      </c>
      <c r="S196" s="291"/>
      <c r="T196" s="73" t="s">
        <v>659</v>
      </c>
    </row>
    <row r="197" spans="1:20" ht="14.5" customHeight="1" x14ac:dyDescent="0.45">
      <c r="A197" s="241" t="s">
        <v>660</v>
      </c>
      <c r="B197" s="239"/>
      <c r="C197" s="12"/>
      <c r="D197" s="12"/>
      <c r="E197" s="12"/>
      <c r="F197" s="12"/>
      <c r="G197" s="214">
        <v>1</v>
      </c>
      <c r="H197" s="122"/>
      <c r="I197" s="215">
        <v>1</v>
      </c>
      <c r="J197" s="215">
        <v>1</v>
      </c>
      <c r="K197" s="215">
        <v>1</v>
      </c>
      <c r="L197" s="216">
        <v>1</v>
      </c>
      <c r="M197" s="217">
        <f t="shared" si="55"/>
        <v>0</v>
      </c>
      <c r="N197" s="13">
        <f>SUM(G197:L197)</f>
        <v>5</v>
      </c>
      <c r="O197" s="13">
        <f t="shared" si="51"/>
        <v>3</v>
      </c>
      <c r="P197" s="13">
        <f t="shared" si="52"/>
        <v>1</v>
      </c>
      <c r="Q197" s="13">
        <f t="shared" si="53"/>
        <v>1</v>
      </c>
      <c r="R197" s="12">
        <f>SUM(B197:L197)</f>
        <v>5</v>
      </c>
      <c r="S197" s="291"/>
      <c r="T197" s="73"/>
    </row>
    <row r="198" spans="1:20" ht="14.5" customHeight="1" x14ac:dyDescent="0.45">
      <c r="A198" s="241" t="s">
        <v>661</v>
      </c>
      <c r="B198" s="239"/>
      <c r="C198" s="12"/>
      <c r="D198" s="12"/>
      <c r="E198" s="12"/>
      <c r="F198" s="12"/>
      <c r="G198" s="214"/>
      <c r="H198" s="122">
        <v>1</v>
      </c>
      <c r="I198" s="215"/>
      <c r="J198" s="215"/>
      <c r="K198" s="215"/>
      <c r="L198" s="216"/>
      <c r="M198" s="217">
        <f t="shared" si="55"/>
        <v>0</v>
      </c>
      <c r="N198" s="13">
        <f>SUM(G198:L198)</f>
        <v>1</v>
      </c>
      <c r="O198" s="13">
        <f t="shared" si="51"/>
        <v>1</v>
      </c>
      <c r="P198" s="13">
        <f t="shared" si="52"/>
        <v>0</v>
      </c>
      <c r="Q198" s="13">
        <f t="shared" si="53"/>
        <v>0</v>
      </c>
      <c r="R198" s="12">
        <f>SUM(B198:L198)</f>
        <v>1</v>
      </c>
      <c r="S198" s="291"/>
      <c r="T198" s="73"/>
    </row>
    <row r="199" spans="1:20" ht="14.5" customHeight="1" x14ac:dyDescent="0.45">
      <c r="A199" s="241" t="s">
        <v>662</v>
      </c>
      <c r="B199" s="239"/>
      <c r="C199" s="12"/>
      <c r="D199" s="12"/>
      <c r="E199" s="12"/>
      <c r="F199" s="12"/>
      <c r="G199" s="214"/>
      <c r="H199" s="122"/>
      <c r="I199" s="215">
        <v>1</v>
      </c>
      <c r="J199" s="215"/>
      <c r="K199" s="215"/>
      <c r="L199" s="216"/>
      <c r="M199" s="217">
        <f t="shared" si="55"/>
        <v>0</v>
      </c>
      <c r="N199" s="13">
        <f>SUM(G199:L199)</f>
        <v>1</v>
      </c>
      <c r="O199" s="13">
        <f t="shared" si="51"/>
        <v>1</v>
      </c>
      <c r="P199" s="13">
        <f t="shared" si="52"/>
        <v>0</v>
      </c>
      <c r="Q199" s="13">
        <f t="shared" si="53"/>
        <v>0</v>
      </c>
      <c r="R199" s="12">
        <f>SUM(B199:L199)</f>
        <v>1</v>
      </c>
      <c r="S199" s="291"/>
      <c r="T199" s="73"/>
    </row>
    <row r="200" spans="1:20" ht="33.65" customHeight="1" x14ac:dyDescent="0.45">
      <c r="A200" s="75" t="s">
        <v>663</v>
      </c>
      <c r="B200" s="76"/>
      <c r="C200" s="76"/>
      <c r="D200" s="76"/>
      <c r="E200" s="76"/>
      <c r="F200" s="77"/>
      <c r="G200" s="208"/>
      <c r="H200" s="124"/>
      <c r="I200" s="209"/>
      <c r="J200" s="209"/>
      <c r="K200" s="209"/>
      <c r="L200" s="210"/>
      <c r="M200" s="124"/>
      <c r="N200" s="124"/>
      <c r="O200" s="124"/>
      <c r="P200" s="124"/>
      <c r="Q200" s="124"/>
      <c r="R200" s="140"/>
      <c r="S200" s="272"/>
      <c r="T200" s="272"/>
    </row>
    <row r="201" spans="1:20" ht="14.5" customHeight="1" x14ac:dyDescent="0.45">
      <c r="A201" s="42" t="s">
        <v>664</v>
      </c>
      <c r="B201" s="43"/>
      <c r="C201" s="43"/>
      <c r="D201" s="43"/>
      <c r="E201" s="43"/>
      <c r="F201" s="43"/>
      <c r="G201" s="211"/>
      <c r="H201" s="123"/>
      <c r="I201" s="212"/>
      <c r="J201" s="212"/>
      <c r="K201" s="212"/>
      <c r="L201" s="213"/>
      <c r="M201" s="123"/>
      <c r="N201" s="123"/>
      <c r="O201" s="123"/>
      <c r="P201" s="123"/>
      <c r="Q201" s="123"/>
      <c r="R201" s="43"/>
      <c r="S201" s="231"/>
      <c r="T201" s="74"/>
    </row>
    <row r="202" spans="1:20" ht="14.5" customHeight="1" x14ac:dyDescent="0.45">
      <c r="A202" s="8" t="s">
        <v>665</v>
      </c>
      <c r="B202" s="12"/>
      <c r="C202" s="12">
        <v>1</v>
      </c>
      <c r="D202" s="12"/>
      <c r="E202" s="12"/>
      <c r="F202" s="12">
        <v>1</v>
      </c>
      <c r="G202" s="214"/>
      <c r="H202" s="122"/>
      <c r="I202" s="215"/>
      <c r="J202" s="215"/>
      <c r="K202" s="215">
        <v>1</v>
      </c>
      <c r="L202" s="216">
        <v>1</v>
      </c>
      <c r="M202" s="217">
        <f>SUM(A202:F202)</f>
        <v>2</v>
      </c>
      <c r="N202" s="13">
        <f t="shared" ref="N202:N227" si="56">SUM(G202:L202)</f>
        <v>2</v>
      </c>
      <c r="O202" s="13">
        <f t="shared" ref="O202:O212" si="57">SUMIF(B$3:L$3,$G$3, B202:L202)</f>
        <v>1</v>
      </c>
      <c r="P202" s="13">
        <f t="shared" ref="P202:P212" si="58">SUMIF(B$3:L$3,$F$3, B202:L202)</f>
        <v>2</v>
      </c>
      <c r="Q202" s="13">
        <f t="shared" ref="Q202:Q212" si="59">SUMIF(B$3:L$3,$C$3, B202:L202)</f>
        <v>1</v>
      </c>
      <c r="R202" s="12">
        <f t="shared" ref="R202:R227" si="60">SUM(B202:L202)</f>
        <v>4</v>
      </c>
      <c r="S202" s="292" t="s">
        <v>666</v>
      </c>
      <c r="T202" s="73"/>
    </row>
    <row r="203" spans="1:20" ht="14.5" customHeight="1" x14ac:dyDescent="0.45">
      <c r="A203" s="37" t="s">
        <v>667</v>
      </c>
      <c r="B203" s="12"/>
      <c r="C203" s="12">
        <v>1</v>
      </c>
      <c r="D203" s="12"/>
      <c r="E203" s="12"/>
      <c r="F203" s="12"/>
      <c r="G203" s="214"/>
      <c r="H203" s="122"/>
      <c r="I203" s="215"/>
      <c r="J203" s="215"/>
      <c r="K203" s="215"/>
      <c r="L203" s="216"/>
      <c r="M203" s="217">
        <f>SUM(A203:F203)</f>
        <v>1</v>
      </c>
      <c r="N203" s="13">
        <f t="shared" si="56"/>
        <v>0</v>
      </c>
      <c r="O203" s="13">
        <f t="shared" si="57"/>
        <v>0</v>
      </c>
      <c r="P203" s="13">
        <f t="shared" si="58"/>
        <v>0</v>
      </c>
      <c r="Q203" s="13">
        <f t="shared" si="59"/>
        <v>1</v>
      </c>
      <c r="R203" s="12">
        <f t="shared" si="60"/>
        <v>1</v>
      </c>
      <c r="S203" s="291"/>
      <c r="T203" s="73"/>
    </row>
    <row r="204" spans="1:20" ht="14.5" customHeight="1" x14ac:dyDescent="0.45">
      <c r="A204" s="81" t="s">
        <v>668</v>
      </c>
      <c r="B204" s="25"/>
      <c r="C204" s="25"/>
      <c r="D204" s="25"/>
      <c r="E204" s="25"/>
      <c r="F204" s="26"/>
      <c r="G204" s="214"/>
      <c r="H204" s="122"/>
      <c r="I204" s="215"/>
      <c r="J204" s="215"/>
      <c r="K204" s="215">
        <v>1</v>
      </c>
      <c r="L204" s="216">
        <v>1</v>
      </c>
      <c r="M204" s="217">
        <f t="shared" ref="M204:M211" si="61">SUM(A204:F204)</f>
        <v>0</v>
      </c>
      <c r="N204" s="13">
        <f t="shared" si="56"/>
        <v>2</v>
      </c>
      <c r="O204" s="13">
        <f t="shared" si="57"/>
        <v>1</v>
      </c>
      <c r="P204" s="13">
        <f t="shared" si="58"/>
        <v>1</v>
      </c>
      <c r="Q204" s="13">
        <f t="shared" si="59"/>
        <v>0</v>
      </c>
      <c r="R204" s="12">
        <f t="shared" si="60"/>
        <v>2</v>
      </c>
      <c r="S204" s="291"/>
      <c r="T204" s="73"/>
    </row>
    <row r="205" spans="1:20" ht="14.5" customHeight="1" x14ac:dyDescent="0.45">
      <c r="A205" s="80" t="s">
        <v>669</v>
      </c>
      <c r="B205" s="25"/>
      <c r="C205" s="25"/>
      <c r="D205" s="25">
        <v>1</v>
      </c>
      <c r="E205" s="25"/>
      <c r="F205" s="26">
        <v>1</v>
      </c>
      <c r="G205" s="214"/>
      <c r="H205" s="122"/>
      <c r="I205" s="215"/>
      <c r="J205" s="215"/>
      <c r="K205" s="215"/>
      <c r="L205" s="216"/>
      <c r="M205" s="217">
        <f t="shared" si="61"/>
        <v>2</v>
      </c>
      <c r="N205" s="13">
        <f t="shared" si="56"/>
        <v>0</v>
      </c>
      <c r="O205" s="13">
        <f t="shared" si="57"/>
        <v>0</v>
      </c>
      <c r="P205" s="13">
        <f t="shared" si="58"/>
        <v>2</v>
      </c>
      <c r="Q205" s="13">
        <f t="shared" si="59"/>
        <v>0</v>
      </c>
      <c r="R205" s="12">
        <f t="shared" si="60"/>
        <v>2</v>
      </c>
      <c r="S205" s="291"/>
      <c r="T205" s="73"/>
    </row>
    <row r="206" spans="1:20" ht="14.5" customHeight="1" x14ac:dyDescent="0.45">
      <c r="A206" s="81" t="s">
        <v>670</v>
      </c>
      <c r="B206" s="25"/>
      <c r="C206" s="25"/>
      <c r="D206" s="25">
        <v>1</v>
      </c>
      <c r="E206" s="25"/>
      <c r="F206" s="26"/>
      <c r="G206" s="214"/>
      <c r="H206" s="122"/>
      <c r="I206" s="215"/>
      <c r="J206" s="215"/>
      <c r="K206" s="215"/>
      <c r="L206" s="216"/>
      <c r="M206" s="217">
        <f t="shared" si="61"/>
        <v>1</v>
      </c>
      <c r="N206" s="13">
        <f t="shared" si="56"/>
        <v>0</v>
      </c>
      <c r="O206" s="13">
        <f t="shared" si="57"/>
        <v>0</v>
      </c>
      <c r="P206" s="13">
        <f t="shared" si="58"/>
        <v>1</v>
      </c>
      <c r="Q206" s="13">
        <f t="shared" si="59"/>
        <v>0</v>
      </c>
      <c r="R206" s="12">
        <f t="shared" si="60"/>
        <v>1</v>
      </c>
      <c r="S206" s="291"/>
      <c r="T206" s="73"/>
    </row>
    <row r="207" spans="1:20" ht="14.5" customHeight="1" x14ac:dyDescent="0.45">
      <c r="A207" s="37" t="s">
        <v>671</v>
      </c>
      <c r="B207" s="12"/>
      <c r="C207" s="12"/>
      <c r="D207" s="12">
        <v>1</v>
      </c>
      <c r="E207" s="12"/>
      <c r="F207" s="12">
        <v>1</v>
      </c>
      <c r="G207" s="214"/>
      <c r="H207" s="122"/>
      <c r="I207" s="215"/>
      <c r="J207" s="215"/>
      <c r="K207" s="215"/>
      <c r="L207" s="216"/>
      <c r="M207" s="217">
        <f t="shared" si="61"/>
        <v>2</v>
      </c>
      <c r="N207" s="13">
        <f t="shared" si="56"/>
        <v>0</v>
      </c>
      <c r="O207" s="13">
        <f t="shared" si="57"/>
        <v>0</v>
      </c>
      <c r="P207" s="13">
        <f t="shared" si="58"/>
        <v>2</v>
      </c>
      <c r="Q207" s="13">
        <f t="shared" si="59"/>
        <v>0</v>
      </c>
      <c r="R207" s="12">
        <f t="shared" si="60"/>
        <v>2</v>
      </c>
      <c r="S207" s="291"/>
      <c r="T207" s="73"/>
    </row>
    <row r="208" spans="1:20" ht="14.5" customHeight="1" x14ac:dyDescent="0.45">
      <c r="A208" s="80" t="s">
        <v>672</v>
      </c>
      <c r="B208" s="25">
        <v>1</v>
      </c>
      <c r="C208" s="25">
        <v>1</v>
      </c>
      <c r="D208" s="25"/>
      <c r="E208" s="25"/>
      <c r="F208" s="26"/>
      <c r="G208" s="214"/>
      <c r="H208" s="122"/>
      <c r="I208" s="215"/>
      <c r="J208" s="215"/>
      <c r="K208" s="215"/>
      <c r="L208" s="216"/>
      <c r="M208" s="217">
        <f t="shared" si="61"/>
        <v>2</v>
      </c>
      <c r="N208" s="13">
        <f t="shared" si="56"/>
        <v>0</v>
      </c>
      <c r="O208" s="13">
        <f t="shared" si="57"/>
        <v>1</v>
      </c>
      <c r="P208" s="13">
        <f t="shared" si="58"/>
        <v>0</v>
      </c>
      <c r="Q208" s="13">
        <f t="shared" si="59"/>
        <v>1</v>
      </c>
      <c r="R208" s="12">
        <f t="shared" si="60"/>
        <v>2</v>
      </c>
      <c r="S208" s="291"/>
      <c r="T208" s="73"/>
    </row>
    <row r="209" spans="1:20" ht="14.5" customHeight="1" x14ac:dyDescent="0.45">
      <c r="A209" s="8" t="s">
        <v>673</v>
      </c>
      <c r="B209" s="12">
        <v>1</v>
      </c>
      <c r="C209" s="12">
        <v>1</v>
      </c>
      <c r="D209" s="12"/>
      <c r="E209" s="12">
        <v>1</v>
      </c>
      <c r="F209" s="12"/>
      <c r="G209" s="214"/>
      <c r="H209" s="122"/>
      <c r="I209" s="215"/>
      <c r="J209" s="215">
        <v>1</v>
      </c>
      <c r="K209" s="215">
        <v>1</v>
      </c>
      <c r="L209" s="216"/>
      <c r="M209" s="217">
        <f t="shared" si="61"/>
        <v>3</v>
      </c>
      <c r="N209" s="13">
        <f t="shared" si="56"/>
        <v>2</v>
      </c>
      <c r="O209" s="13">
        <f t="shared" si="57"/>
        <v>2</v>
      </c>
      <c r="P209" s="13">
        <f t="shared" si="58"/>
        <v>1</v>
      </c>
      <c r="Q209" s="13">
        <f t="shared" si="59"/>
        <v>2</v>
      </c>
      <c r="R209" s="12">
        <f t="shared" si="60"/>
        <v>5</v>
      </c>
      <c r="S209" s="291"/>
      <c r="T209" s="73"/>
    </row>
    <row r="210" spans="1:20" ht="14.5" customHeight="1" x14ac:dyDescent="0.45">
      <c r="A210" s="37" t="s">
        <v>674</v>
      </c>
      <c r="B210" s="12"/>
      <c r="C210" s="12">
        <v>1</v>
      </c>
      <c r="D210" s="12"/>
      <c r="E210" s="12"/>
      <c r="F210" s="12"/>
      <c r="G210" s="214"/>
      <c r="H210" s="122"/>
      <c r="I210" s="215"/>
      <c r="J210" s="215"/>
      <c r="K210" s="215">
        <v>1</v>
      </c>
      <c r="L210" s="216"/>
      <c r="M210" s="217">
        <f t="shared" si="61"/>
        <v>1</v>
      </c>
      <c r="N210" s="13">
        <f t="shared" si="56"/>
        <v>1</v>
      </c>
      <c r="O210" s="13">
        <f t="shared" si="57"/>
        <v>1</v>
      </c>
      <c r="P210" s="13">
        <f t="shared" si="58"/>
        <v>0</v>
      </c>
      <c r="Q210" s="13">
        <f t="shared" si="59"/>
        <v>1</v>
      </c>
      <c r="R210" s="12">
        <f t="shared" si="60"/>
        <v>2</v>
      </c>
      <c r="S210" s="291"/>
      <c r="T210" s="73"/>
    </row>
    <row r="211" spans="1:20" ht="14.5" customHeight="1" x14ac:dyDescent="0.45">
      <c r="A211" s="37" t="s">
        <v>675</v>
      </c>
      <c r="B211" s="12">
        <v>1</v>
      </c>
      <c r="C211" s="12"/>
      <c r="D211" s="12"/>
      <c r="E211" s="12"/>
      <c r="F211" s="12"/>
      <c r="G211" s="214"/>
      <c r="H211" s="122"/>
      <c r="I211" s="215"/>
      <c r="J211" s="215">
        <v>1</v>
      </c>
      <c r="K211" s="215"/>
      <c r="L211" s="216"/>
      <c r="M211" s="217">
        <f t="shared" si="61"/>
        <v>1</v>
      </c>
      <c r="N211" s="13">
        <f t="shared" si="56"/>
        <v>1</v>
      </c>
      <c r="O211" s="13">
        <f t="shared" si="57"/>
        <v>1</v>
      </c>
      <c r="P211" s="13">
        <f t="shared" si="58"/>
        <v>0</v>
      </c>
      <c r="Q211" s="13">
        <f t="shared" si="59"/>
        <v>1</v>
      </c>
      <c r="R211" s="12">
        <f t="shared" si="60"/>
        <v>2</v>
      </c>
      <c r="S211" s="291"/>
      <c r="T211" s="73" t="s">
        <v>676</v>
      </c>
    </row>
    <row r="212" spans="1:20" ht="14.5" customHeight="1" x14ac:dyDescent="0.45">
      <c r="A212" s="37" t="s">
        <v>677</v>
      </c>
      <c r="B212" s="12"/>
      <c r="C212" s="12"/>
      <c r="D212" s="12"/>
      <c r="E212" s="12">
        <v>1</v>
      </c>
      <c r="F212" s="12"/>
      <c r="G212" s="214"/>
      <c r="H212" s="122"/>
      <c r="I212" s="215"/>
      <c r="J212" s="215"/>
      <c r="K212" s="215"/>
      <c r="L212" s="216"/>
      <c r="M212" s="217">
        <f>SUM(A212:F212)</f>
        <v>1</v>
      </c>
      <c r="N212" s="13">
        <f t="shared" si="56"/>
        <v>0</v>
      </c>
      <c r="O212" s="13">
        <f t="shared" si="57"/>
        <v>0</v>
      </c>
      <c r="P212" s="13">
        <f t="shared" si="58"/>
        <v>1</v>
      </c>
      <c r="Q212" s="13">
        <f t="shared" si="59"/>
        <v>0</v>
      </c>
      <c r="R212" s="12">
        <f t="shared" si="60"/>
        <v>1</v>
      </c>
      <c r="S212" s="291"/>
      <c r="T212" s="73"/>
    </row>
    <row r="213" spans="1:20" ht="14.5" customHeight="1" x14ac:dyDescent="0.45">
      <c r="A213" s="42" t="s">
        <v>678</v>
      </c>
      <c r="B213" s="43"/>
      <c r="C213" s="43"/>
      <c r="D213" s="43"/>
      <c r="E213" s="43"/>
      <c r="F213" s="43"/>
      <c r="G213" s="211"/>
      <c r="H213" s="123"/>
      <c r="I213" s="212"/>
      <c r="J213" s="212"/>
      <c r="K213" s="212"/>
      <c r="L213" s="213"/>
      <c r="M213" s="123"/>
      <c r="N213" s="123"/>
      <c r="O213" s="123"/>
      <c r="P213" s="123"/>
      <c r="Q213" s="123"/>
      <c r="R213" s="43"/>
      <c r="S213" s="291"/>
      <c r="T213" s="73"/>
    </row>
    <row r="214" spans="1:20" ht="14.5" customHeight="1" x14ac:dyDescent="0.45">
      <c r="A214" s="8" t="s">
        <v>679</v>
      </c>
      <c r="B214" s="12"/>
      <c r="C214" s="12">
        <v>1</v>
      </c>
      <c r="D214" s="12"/>
      <c r="E214" s="12"/>
      <c r="F214" s="12"/>
      <c r="G214" s="214"/>
      <c r="H214" s="122"/>
      <c r="I214" s="215"/>
      <c r="J214" s="215"/>
      <c r="K214" s="215"/>
      <c r="L214" s="216"/>
      <c r="M214" s="217">
        <f>SUM(A214:F214)</f>
        <v>1</v>
      </c>
      <c r="N214" s="13">
        <f t="shared" si="56"/>
        <v>0</v>
      </c>
      <c r="O214" s="13">
        <f t="shared" ref="O214:O227" si="62">SUMIF(B$3:L$3,$G$3, B214:L214)</f>
        <v>0</v>
      </c>
      <c r="P214" s="13">
        <f t="shared" ref="P214:P227" si="63">SUMIF(B$3:L$3,$F$3, B214:L214)</f>
        <v>0</v>
      </c>
      <c r="Q214" s="13">
        <f t="shared" ref="Q214:Q227" si="64">SUMIF(B$3:L$3,$C$3, B214:L214)</f>
        <v>1</v>
      </c>
      <c r="R214" s="12">
        <f t="shared" si="60"/>
        <v>1</v>
      </c>
      <c r="S214" s="291"/>
      <c r="T214" s="73"/>
    </row>
    <row r="215" spans="1:20" ht="14.5" customHeight="1" x14ac:dyDescent="0.45">
      <c r="A215" s="8" t="s">
        <v>680</v>
      </c>
      <c r="B215" s="12">
        <v>1</v>
      </c>
      <c r="C215" s="12"/>
      <c r="D215" s="12"/>
      <c r="E215" s="12"/>
      <c r="F215" s="12"/>
      <c r="G215" s="214"/>
      <c r="H215" s="122">
        <v>1</v>
      </c>
      <c r="I215" s="215"/>
      <c r="J215" s="215"/>
      <c r="K215" s="215"/>
      <c r="L215" s="216"/>
      <c r="M215" s="217">
        <f>SUM(A215:F215)</f>
        <v>1</v>
      </c>
      <c r="N215" s="13">
        <f t="shared" si="56"/>
        <v>1</v>
      </c>
      <c r="O215" s="13">
        <f t="shared" si="62"/>
        <v>2</v>
      </c>
      <c r="P215" s="13">
        <f t="shared" si="63"/>
        <v>0</v>
      </c>
      <c r="Q215" s="13">
        <f t="shared" si="64"/>
        <v>0</v>
      </c>
      <c r="R215" s="12">
        <f t="shared" si="60"/>
        <v>2</v>
      </c>
      <c r="S215" s="291"/>
      <c r="T215" s="73"/>
    </row>
    <row r="216" spans="1:20" ht="14.5" customHeight="1" x14ac:dyDescent="0.45">
      <c r="A216" s="37" t="s">
        <v>681</v>
      </c>
      <c r="B216" s="25"/>
      <c r="C216" s="25"/>
      <c r="D216" s="25"/>
      <c r="E216" s="25"/>
      <c r="F216" s="26"/>
      <c r="G216" s="214"/>
      <c r="H216" s="122">
        <v>1</v>
      </c>
      <c r="I216" s="215"/>
      <c r="J216" s="215"/>
      <c r="K216" s="215"/>
      <c r="L216" s="216"/>
      <c r="M216" s="217">
        <f t="shared" ref="M216:M227" si="65">SUM(A216:F216)</f>
        <v>0</v>
      </c>
      <c r="N216" s="13">
        <f>SUM(G216:L216)</f>
        <v>1</v>
      </c>
      <c r="O216" s="13">
        <f t="shared" si="62"/>
        <v>1</v>
      </c>
      <c r="P216" s="13">
        <f t="shared" si="63"/>
        <v>0</v>
      </c>
      <c r="Q216" s="13">
        <f t="shared" si="64"/>
        <v>0</v>
      </c>
      <c r="R216" s="12">
        <f>SUM(B216:L216)</f>
        <v>1</v>
      </c>
      <c r="S216" s="291"/>
      <c r="T216" s="73"/>
    </row>
    <row r="217" spans="1:20" ht="14.5" customHeight="1" x14ac:dyDescent="0.45">
      <c r="A217" s="8" t="s">
        <v>682</v>
      </c>
      <c r="B217" s="12">
        <v>1</v>
      </c>
      <c r="C217" s="12">
        <v>1</v>
      </c>
      <c r="D217" s="12"/>
      <c r="E217" s="12"/>
      <c r="F217" s="12"/>
      <c r="G217" s="214">
        <v>1</v>
      </c>
      <c r="H217" s="122"/>
      <c r="I217" s="215">
        <v>1</v>
      </c>
      <c r="J217" s="215"/>
      <c r="K217" s="215"/>
      <c r="L217" s="216">
        <v>1</v>
      </c>
      <c r="M217" s="217">
        <f t="shared" si="65"/>
        <v>2</v>
      </c>
      <c r="N217" s="13">
        <f>SUM(G217:L217)</f>
        <v>3</v>
      </c>
      <c r="O217" s="13">
        <f t="shared" si="62"/>
        <v>3</v>
      </c>
      <c r="P217" s="13">
        <f t="shared" si="63"/>
        <v>1</v>
      </c>
      <c r="Q217" s="13">
        <f t="shared" si="64"/>
        <v>1</v>
      </c>
      <c r="R217" s="12">
        <f>SUM(B217:L217)</f>
        <v>5</v>
      </c>
      <c r="S217" s="291"/>
      <c r="T217" s="73"/>
    </row>
    <row r="218" spans="1:20" ht="14.5" customHeight="1" x14ac:dyDescent="0.45">
      <c r="A218" s="37" t="s">
        <v>683</v>
      </c>
      <c r="B218" s="12"/>
      <c r="C218" s="12">
        <v>1</v>
      </c>
      <c r="D218" s="12"/>
      <c r="E218" s="12"/>
      <c r="F218" s="12"/>
      <c r="G218" s="214"/>
      <c r="H218" s="122"/>
      <c r="I218" s="215">
        <v>1</v>
      </c>
      <c r="J218" s="215"/>
      <c r="K218" s="215"/>
      <c r="L218" s="216"/>
      <c r="M218" s="217">
        <f t="shared" si="65"/>
        <v>1</v>
      </c>
      <c r="N218" s="13">
        <f>SUM(G218:L218)</f>
        <v>1</v>
      </c>
      <c r="O218" s="13">
        <f t="shared" si="62"/>
        <v>1</v>
      </c>
      <c r="P218" s="13">
        <f t="shared" si="63"/>
        <v>0</v>
      </c>
      <c r="Q218" s="13">
        <f t="shared" si="64"/>
        <v>1</v>
      </c>
      <c r="R218" s="12">
        <f>SUM(B218:L218)</f>
        <v>2</v>
      </c>
      <c r="S218" s="291"/>
      <c r="T218" s="73"/>
    </row>
    <row r="219" spans="1:20" ht="14.5" customHeight="1" x14ac:dyDescent="0.45">
      <c r="A219" s="37" t="s">
        <v>684</v>
      </c>
      <c r="B219" s="12"/>
      <c r="C219" s="12"/>
      <c r="D219" s="12"/>
      <c r="E219" s="12"/>
      <c r="F219" s="12"/>
      <c r="G219" s="214"/>
      <c r="H219" s="122"/>
      <c r="I219" s="215">
        <v>1</v>
      </c>
      <c r="J219" s="215"/>
      <c r="K219" s="215"/>
      <c r="L219" s="216"/>
      <c r="M219" s="217">
        <f t="shared" si="65"/>
        <v>0</v>
      </c>
      <c r="N219" s="13">
        <f>SUM(G219:L219)</f>
        <v>1</v>
      </c>
      <c r="O219" s="13">
        <f t="shared" si="62"/>
        <v>1</v>
      </c>
      <c r="P219" s="13">
        <f t="shared" si="63"/>
        <v>0</v>
      </c>
      <c r="Q219" s="13">
        <f t="shared" si="64"/>
        <v>0</v>
      </c>
      <c r="R219" s="12">
        <f>SUM(B219:L219)</f>
        <v>1</v>
      </c>
      <c r="S219" s="291"/>
      <c r="T219" s="73"/>
    </row>
    <row r="220" spans="1:20" ht="14.5" customHeight="1" x14ac:dyDescent="0.45">
      <c r="A220" s="37" t="s">
        <v>685</v>
      </c>
      <c r="B220" s="12">
        <v>1</v>
      </c>
      <c r="C220" s="12"/>
      <c r="D220" s="12"/>
      <c r="E220" s="12"/>
      <c r="F220" s="12"/>
      <c r="G220" s="214">
        <v>1</v>
      </c>
      <c r="H220" s="122"/>
      <c r="I220" s="215"/>
      <c r="J220" s="215"/>
      <c r="K220" s="215"/>
      <c r="L220" s="216">
        <v>1</v>
      </c>
      <c r="M220" s="217">
        <f t="shared" si="65"/>
        <v>1</v>
      </c>
      <c r="N220" s="13">
        <f>SUM(G220:L220)</f>
        <v>2</v>
      </c>
      <c r="O220" s="13">
        <f t="shared" si="62"/>
        <v>2</v>
      </c>
      <c r="P220" s="13">
        <f t="shared" si="63"/>
        <v>1</v>
      </c>
      <c r="Q220" s="13">
        <f t="shared" si="64"/>
        <v>0</v>
      </c>
      <c r="R220" s="12">
        <f>SUM(B220:L220)</f>
        <v>3</v>
      </c>
      <c r="S220" s="291"/>
      <c r="T220" s="73"/>
    </row>
    <row r="221" spans="1:20" ht="14.5" customHeight="1" x14ac:dyDescent="0.45">
      <c r="A221" s="8" t="s">
        <v>686</v>
      </c>
      <c r="B221" s="12"/>
      <c r="C221" s="12"/>
      <c r="D221" s="12"/>
      <c r="E221" s="12"/>
      <c r="F221" s="12">
        <v>1</v>
      </c>
      <c r="G221" s="214"/>
      <c r="H221" s="122"/>
      <c r="I221" s="215"/>
      <c r="J221" s="215"/>
      <c r="K221" s="215"/>
      <c r="L221" s="216"/>
      <c r="M221" s="217">
        <f t="shared" si="65"/>
        <v>1</v>
      </c>
      <c r="N221" s="13">
        <f t="shared" si="56"/>
        <v>0</v>
      </c>
      <c r="O221" s="13">
        <f t="shared" si="62"/>
        <v>0</v>
      </c>
      <c r="P221" s="13">
        <f t="shared" si="63"/>
        <v>1</v>
      </c>
      <c r="Q221" s="13">
        <f t="shared" si="64"/>
        <v>0</v>
      </c>
      <c r="R221" s="12">
        <f t="shared" si="60"/>
        <v>1</v>
      </c>
      <c r="S221" s="291"/>
      <c r="T221" s="73"/>
    </row>
    <row r="222" spans="1:20" ht="14.5" customHeight="1" x14ac:dyDescent="0.45">
      <c r="A222" s="8" t="s">
        <v>687</v>
      </c>
      <c r="B222" s="12">
        <v>1</v>
      </c>
      <c r="C222" s="12"/>
      <c r="D222" s="12">
        <v>1</v>
      </c>
      <c r="E222" s="12">
        <v>1</v>
      </c>
      <c r="F222" s="12"/>
      <c r="G222" s="214"/>
      <c r="H222" s="122">
        <v>1</v>
      </c>
      <c r="I222" s="215"/>
      <c r="J222" s="215"/>
      <c r="K222" s="215"/>
      <c r="L222" s="216"/>
      <c r="M222" s="217">
        <f t="shared" si="65"/>
        <v>3</v>
      </c>
      <c r="N222" s="13">
        <f t="shared" si="56"/>
        <v>1</v>
      </c>
      <c r="O222" s="13">
        <f t="shared" si="62"/>
        <v>2</v>
      </c>
      <c r="P222" s="13">
        <f t="shared" si="63"/>
        <v>2</v>
      </c>
      <c r="Q222" s="13">
        <f t="shared" si="64"/>
        <v>0</v>
      </c>
      <c r="R222" s="12">
        <f t="shared" si="60"/>
        <v>4</v>
      </c>
      <c r="S222" s="291"/>
      <c r="T222" s="73"/>
    </row>
    <row r="223" spans="1:20" ht="14.5" customHeight="1" x14ac:dyDescent="0.45">
      <c r="A223" s="37" t="s">
        <v>688</v>
      </c>
      <c r="B223" s="12">
        <v>1</v>
      </c>
      <c r="C223" s="12"/>
      <c r="D223" s="12"/>
      <c r="E223" s="12"/>
      <c r="F223" s="12"/>
      <c r="G223" s="214"/>
      <c r="H223" s="122"/>
      <c r="I223" s="215"/>
      <c r="J223" s="215"/>
      <c r="K223" s="215"/>
      <c r="L223" s="216"/>
      <c r="M223" s="217">
        <f t="shared" si="65"/>
        <v>1</v>
      </c>
      <c r="N223" s="13">
        <f t="shared" si="56"/>
        <v>0</v>
      </c>
      <c r="O223" s="13">
        <f t="shared" si="62"/>
        <v>1</v>
      </c>
      <c r="P223" s="13">
        <f t="shared" si="63"/>
        <v>0</v>
      </c>
      <c r="Q223" s="13">
        <f t="shared" si="64"/>
        <v>0</v>
      </c>
      <c r="R223" s="12">
        <f t="shared" si="60"/>
        <v>1</v>
      </c>
      <c r="S223" s="291"/>
      <c r="T223" s="73"/>
    </row>
    <row r="224" spans="1:20" ht="14.5" customHeight="1" x14ac:dyDescent="0.45">
      <c r="A224" s="37" t="s">
        <v>689</v>
      </c>
      <c r="B224" s="12"/>
      <c r="C224" s="12"/>
      <c r="D224" s="12"/>
      <c r="E224" s="12">
        <v>1</v>
      </c>
      <c r="F224" s="12"/>
      <c r="G224" s="214"/>
      <c r="H224" s="122"/>
      <c r="I224" s="215"/>
      <c r="J224" s="215"/>
      <c r="K224" s="215"/>
      <c r="L224" s="216"/>
      <c r="M224" s="217">
        <f t="shared" si="65"/>
        <v>1</v>
      </c>
      <c r="N224" s="13">
        <f t="shared" si="56"/>
        <v>0</v>
      </c>
      <c r="O224" s="13">
        <f t="shared" si="62"/>
        <v>0</v>
      </c>
      <c r="P224" s="13">
        <f t="shared" si="63"/>
        <v>1</v>
      </c>
      <c r="Q224" s="13">
        <f t="shared" si="64"/>
        <v>0</v>
      </c>
      <c r="R224" s="12">
        <f t="shared" si="60"/>
        <v>1</v>
      </c>
      <c r="S224" s="291"/>
      <c r="T224" s="73"/>
    </row>
    <row r="225" spans="1:20" ht="14.5" customHeight="1" x14ac:dyDescent="0.45">
      <c r="A225" s="8" t="s">
        <v>690</v>
      </c>
      <c r="B225" s="12"/>
      <c r="C225" s="12"/>
      <c r="D225" s="12"/>
      <c r="E225" s="12">
        <v>1</v>
      </c>
      <c r="F225" s="12"/>
      <c r="G225" s="214"/>
      <c r="H225" s="122"/>
      <c r="I225" s="215"/>
      <c r="J225" s="215"/>
      <c r="K225" s="215"/>
      <c r="L225" s="216"/>
      <c r="M225" s="217">
        <f t="shared" si="65"/>
        <v>1</v>
      </c>
      <c r="N225" s="13">
        <f t="shared" si="56"/>
        <v>0</v>
      </c>
      <c r="O225" s="13">
        <f t="shared" si="62"/>
        <v>0</v>
      </c>
      <c r="P225" s="13">
        <f t="shared" si="63"/>
        <v>1</v>
      </c>
      <c r="Q225" s="13">
        <f t="shared" si="64"/>
        <v>0</v>
      </c>
      <c r="R225" s="12">
        <f t="shared" si="60"/>
        <v>1</v>
      </c>
      <c r="S225" s="291"/>
      <c r="T225" s="73"/>
    </row>
    <row r="226" spans="1:20" ht="14.5" customHeight="1" x14ac:dyDescent="0.45">
      <c r="A226" s="37" t="s">
        <v>691</v>
      </c>
      <c r="B226" s="12"/>
      <c r="C226" s="12"/>
      <c r="D226" s="12"/>
      <c r="E226" s="12">
        <v>1</v>
      </c>
      <c r="F226" s="12"/>
      <c r="G226" s="214"/>
      <c r="H226" s="122"/>
      <c r="I226" s="215"/>
      <c r="J226" s="215"/>
      <c r="K226" s="215"/>
      <c r="L226" s="216"/>
      <c r="M226" s="217">
        <f t="shared" si="65"/>
        <v>1</v>
      </c>
      <c r="N226" s="13">
        <f t="shared" si="56"/>
        <v>0</v>
      </c>
      <c r="O226" s="13">
        <f t="shared" si="62"/>
        <v>0</v>
      </c>
      <c r="P226" s="13">
        <f t="shared" si="63"/>
        <v>1</v>
      </c>
      <c r="Q226" s="13">
        <f t="shared" si="64"/>
        <v>0</v>
      </c>
      <c r="R226" s="12">
        <f t="shared" si="60"/>
        <v>1</v>
      </c>
      <c r="S226" s="291"/>
      <c r="T226" s="73"/>
    </row>
    <row r="227" spans="1:20" ht="14.5" customHeight="1" x14ac:dyDescent="0.45">
      <c r="A227" s="8" t="s">
        <v>692</v>
      </c>
      <c r="B227" s="12"/>
      <c r="C227" s="12"/>
      <c r="D227" s="12"/>
      <c r="E227" s="12"/>
      <c r="F227" s="12">
        <v>1</v>
      </c>
      <c r="G227" s="214"/>
      <c r="H227" s="122"/>
      <c r="I227" s="215"/>
      <c r="J227" s="215"/>
      <c r="K227" s="215"/>
      <c r="L227" s="216"/>
      <c r="M227" s="217">
        <f t="shared" si="65"/>
        <v>1</v>
      </c>
      <c r="N227" s="13">
        <f t="shared" si="56"/>
        <v>0</v>
      </c>
      <c r="O227" s="13">
        <f t="shared" si="62"/>
        <v>0</v>
      </c>
      <c r="P227" s="13">
        <f t="shared" si="63"/>
        <v>1</v>
      </c>
      <c r="Q227" s="13">
        <f t="shared" si="64"/>
        <v>0</v>
      </c>
      <c r="R227" s="12">
        <f t="shared" si="60"/>
        <v>1</v>
      </c>
      <c r="S227" s="298"/>
      <c r="T227" s="73"/>
    </row>
    <row r="228" spans="1:20" ht="15" customHeight="1" x14ac:dyDescent="0.45">
      <c r="A228" s="7" t="s">
        <v>416</v>
      </c>
      <c r="B228" s="14"/>
      <c r="C228" s="14"/>
      <c r="D228" s="14"/>
      <c r="E228" s="14"/>
      <c r="F228" s="14"/>
      <c r="G228" s="244"/>
      <c r="H228" s="245"/>
      <c r="I228" s="196"/>
      <c r="J228" s="196"/>
      <c r="K228" s="196"/>
      <c r="L228" s="197"/>
      <c r="M228" s="245"/>
      <c r="N228" s="34"/>
      <c r="O228" s="34"/>
      <c r="P228" s="34"/>
      <c r="Q228" s="34"/>
      <c r="R228" s="31"/>
      <c r="S228" s="138"/>
      <c r="T228" s="14"/>
    </row>
    <row r="230" spans="1:20" ht="14.5" x14ac:dyDescent="0.35"/>
  </sheetData>
  <mergeCells count="11">
    <mergeCell ref="S111:S126"/>
    <mergeCell ref="S184:S199"/>
    <mergeCell ref="S202:S227"/>
    <mergeCell ref="S129:S145"/>
    <mergeCell ref="S148:S160"/>
    <mergeCell ref="S163:S181"/>
    <mergeCell ref="S9:S47"/>
    <mergeCell ref="S86:S109"/>
    <mergeCell ref="S57:S83"/>
    <mergeCell ref="R2:R3"/>
    <mergeCell ref="S49:S55"/>
  </mergeCells>
  <conditionalFormatting sqref="M1:M228">
    <cfRule type="colorScale" priority="4">
      <colorScale>
        <cfvo type="min"/>
        <cfvo type="max"/>
        <color theme="7" tint="0.79998168889431442"/>
        <color theme="7" tint="-0.499984740745262"/>
      </colorScale>
    </cfRule>
  </conditionalFormatting>
  <conditionalFormatting sqref="N1:N228">
    <cfRule type="colorScale" priority="6">
      <colorScale>
        <cfvo type="min"/>
        <cfvo type="max"/>
        <color theme="7" tint="0.79998168889431442"/>
        <color theme="7" tint="-0.499984740745262"/>
      </colorScale>
    </cfRule>
  </conditionalFormatting>
  <conditionalFormatting sqref="O1:O228">
    <cfRule type="colorScale" priority="3">
      <colorScale>
        <cfvo type="min"/>
        <cfvo type="max"/>
        <color theme="7" tint="0.79998168889431442"/>
        <color theme="7" tint="-0.499984740745262"/>
      </colorScale>
    </cfRule>
  </conditionalFormatting>
  <conditionalFormatting sqref="P1:P228">
    <cfRule type="colorScale" priority="1">
      <colorScale>
        <cfvo type="min"/>
        <cfvo type="max"/>
        <color theme="7" tint="0.79998168889431442"/>
        <color theme="7" tint="-0.499984740745262"/>
      </colorScale>
    </cfRule>
  </conditionalFormatting>
  <conditionalFormatting sqref="Q1:Q228">
    <cfRule type="colorScale" priority="2">
      <colorScale>
        <cfvo type="min"/>
        <cfvo type="max"/>
        <color theme="7" tint="0.79998168889431442"/>
        <color theme="7" tint="-0.499984740745262"/>
      </colorScale>
    </cfRule>
  </conditionalFormatting>
  <conditionalFormatting sqref="R1:R228">
    <cfRule type="colorScale" priority="5">
      <colorScale>
        <cfvo type="min"/>
        <cfvo type="max"/>
        <color rgb="FFFFC7C7"/>
        <color rgb="FFFF0000"/>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a2b066-db03-45e9-a911-ef9f0be93d4e" xsi:nil="true"/>
    <lcf76f155ced4ddcb4097134ff3c332f xmlns="fe61be33-cbaf-4c94-b58a-a34d929eaf4f">
      <Terms xmlns="http://schemas.microsoft.com/office/infopath/2007/PartnerControls"/>
    </lcf76f155ced4ddcb4097134ff3c332f>
    <Ordre xmlns="fe61be33-cbaf-4c94-b58a-a34d929eaf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E36845BBC7E045BADC55076FCBCE54" ma:contentTypeVersion="18" ma:contentTypeDescription="Crée un document." ma:contentTypeScope="" ma:versionID="b039d91893f4f215c2f789982a9b0b48">
  <xsd:schema xmlns:xsd="http://www.w3.org/2001/XMLSchema" xmlns:xs="http://www.w3.org/2001/XMLSchema" xmlns:p="http://schemas.microsoft.com/office/2006/metadata/properties" xmlns:ns2="fe61be33-cbaf-4c94-b58a-a34d929eaf4f" xmlns:ns3="b9a2b066-db03-45e9-a911-ef9f0be93d4e" targetNamespace="http://schemas.microsoft.com/office/2006/metadata/properties" ma:root="true" ma:fieldsID="4a25d7f3f5dc316eca99808c940c987e" ns2:_="" ns3:_="">
    <xsd:import namespace="fe61be33-cbaf-4c94-b58a-a34d929eaf4f"/>
    <xsd:import namespace="b9a2b066-db03-45e9-a911-ef9f0be93d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rdr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1be33-cbaf-4c94-b58a-a34d929ea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rdre" ma:index="23" nillable="true" ma:displayName="Ordre" ma:format="Dropdown" ma:internalName="Ordre"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a2b066-db03-45e9-a911-ef9f0be93d4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47ac58-b6f7-4d3c-bb58-bfe4a2f5d6aa}" ma:internalName="TaxCatchAll" ma:showField="CatchAllData" ma:web="b9a2b066-db03-45e9-a911-ef9f0be93d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2.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b9a2b066-db03-45e9-a911-ef9f0be93d4e"/>
    <ds:schemaRef ds:uri="fe61be33-cbaf-4c94-b58a-a34d929eaf4f"/>
  </ds:schemaRefs>
</ds:datastoreItem>
</file>

<file path=customXml/itemProps3.xml><?xml version="1.0" encoding="utf-8"?>
<ds:datastoreItem xmlns:ds="http://schemas.openxmlformats.org/officeDocument/2006/customXml" ds:itemID="{D1E70290-9D7F-4818-ABB8-EEB8DA527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1be33-cbaf-4c94-b58a-a34d929eaf4f"/>
    <ds:schemaRef ds:uri="b9a2b066-db03-45e9-a911-ef9f0be93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Rapport méthodologique</vt:lpstr>
      <vt:lpstr>Grille_saturation_PDI</vt:lpstr>
      <vt:lpstr>Grille_saturation_IC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Daphne WANG</cp:lastModifiedBy>
  <cp:revision/>
  <dcterms:created xsi:type="dcterms:W3CDTF">2017-10-10T11:47:39Z</dcterms:created>
  <dcterms:modified xsi:type="dcterms:W3CDTF">2025-03-11T14:29:53Z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0x0101005CE36845BBC7E045BADC55076FCBCE54</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